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<sst xmlns="http://schemas.openxmlformats.org/spreadsheetml/2006/main" count="1283" uniqueCount="451">
  <si>
    <t>月度经济运行监测   （月刊）</t>
  </si>
  <si>
    <t>全市主要经济指标</t>
  </si>
  <si>
    <t>近年11月份全市主要经济指标增长情况</t>
  </si>
  <si>
    <t>近年1-11月份全市主要经济指标增长情况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</si>
  <si>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</si>
  <si>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</si>
  <si>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</si>
  <si>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</si>
  <si>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</si>
  <si>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</si>
  <si>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</si>
  <si>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</si>
  <si>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</si>
  <si>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</si>
  <si>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</si>
  <si>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</si>
  <si>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</si>
  <si>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</si>
  <si>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</si>
  <si>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</si>
  <si>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（总第362期）                2022.1-11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</si>
  <si>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</si>
  <si>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</si>
  <si>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</si>
  <si>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</si>
  <si>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</si>
  <si>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</si>
  <si>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</si>
  <si>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</si>
  <si>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</si>
  <si>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</si>
  <si>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11月</t>
  </si>
  <si>
    <t>比上年同月    增长（%）</t>
  </si>
  <si>
    <t>1-11月       累  计</t>
  </si>
  <si>
    <t>比上年同期    增长（%）</t>
  </si>
  <si>
    <t>2019年     11月</t>
  </si>
  <si>
    <t>2020年     11月</t>
  </si>
  <si>
    <t>2021年     11月</t>
  </si>
  <si>
    <t>2022年     11月</t>
  </si>
  <si>
    <t>2019年     1-11月</t>
  </si>
  <si>
    <t>2020年     1-11月</t>
  </si>
  <si>
    <t>2021年     1-11月</t>
  </si>
  <si>
    <t>2022年     1-11月</t>
  </si>
  <si>
    <t>11月份同比增长（%）</t>
  </si>
  <si>
    <t>1-11月份同比增长（%）</t>
  </si>
  <si>
    <t>计量      单位</t>
  </si>
  <si>
    <t>1- 11月       累  计</t>
  </si>
  <si>
    <t>1-11月   平 均</t>
  </si>
  <si>
    <t>指     标</t>
  </si>
  <si>
    <t>1-10月份</t>
  </si>
  <si>
    <t>比上年同期增长（%）</t>
  </si>
  <si>
    <t>1-11月累计</t>
  </si>
  <si>
    <t>1-11月份比上年同期增长（%）</t>
  </si>
  <si>
    <t>1-11月   累 计</t>
  </si>
  <si>
    <t>比上年   同期增长（%）</t>
  </si>
  <si>
    <t>11月末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</si>
  <si>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</si>
  <si>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</si>
  <si>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</si>
  <si>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</si>
  <si>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1-11月平均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</si>
  <si>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</si>
  <si>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</si>
  <si>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</si>
  <si>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</si>
  <si>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</si>
  <si>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</si>
  <si>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</si>
  <si>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</si>
  <si>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</si>
  <si>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</si>
  <si>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</si>
  <si>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</si>
  <si>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</si>
  <si>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</si>
  <si>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</si>
  <si>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</si>
  <si>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</si>
  <si>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</si>
  <si>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</si>
  <si>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</si>
  <si>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</si>
  <si>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</si>
  <si>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</si>
  <si>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</si>
  <si>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</si>
  <si>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</si>
  <si>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</si>
  <si>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</si>
  <si>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</si>
  <si>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</si>
  <si>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</si>
  <si>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</si>
  <si>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</si>
  <si>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</si>
  <si>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</si>
  <si>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>—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</si>
  <si>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</si>
  <si>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</si>
  <si>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</si>
  <si>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</si>
  <si>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</si>
  <si>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</si>
  <si>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</si>
  <si>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</si>
  <si>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</si>
  <si>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</si>
  <si>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</si>
  <si>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</si>
  <si>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</si>
  <si>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</si>
  <si>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</si>
  <si>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</si>
  <si>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</si>
  <si>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</si>
  <si>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</si>
  <si>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</si>
  <si>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</si>
  <si>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</si>
  <si>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</si>
  <si>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</si>
  <si>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</si>
  <si>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</si>
  <si>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</si>
  <si>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</si>
  <si>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</si>
  <si>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</si>
  <si>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</si>
  <si>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</si>
  <si>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</si>
  <si>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</si>
  <si>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</si>
  <si>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</si>
  <si>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</si>
  <si>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</si>
  <si>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</si>
  <si>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</si>
  <si>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</si>
  <si>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</si>
  <si>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</si>
  <si>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</si>
  <si>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</si>
  <si>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</si>
  <si>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</si>
  <si>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</si>
  <si>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</si>
  <si>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</si>
  <si>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</si>
  <si>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</si>
  <si>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</si>
  <si>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</si>
  <si>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</si>
  <si>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</si>
  <si>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</si>
  <si>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</si>
  <si>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</si>
  <si>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</si>
  <si>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</si>
  <si>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</si>
  <si>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近年11月份全市主要经济指标增长情况………………8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</si>
  <si>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</si>
  <si>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</si>
  <si>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</si>
  <si>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</si>
  <si>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</si>
  <si>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</si>
  <si>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</si>
  <si>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</si>
  <si>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</si>
  <si>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</si>
  <si>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</si>
  <si>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</si>
  <si>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</si>
  <si>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近年1-11月份全市主要经济指标增长情况……………9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</si>
  <si>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</si>
  <si>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</si>
  <si>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</si>
  <si>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</si>
  <si>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</si>
  <si>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</si>
  <si>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</si>
  <si>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</si>
  <si>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</si>
  <si>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</si>
  <si>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</si>
  <si>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</si>
  <si>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</si>
  <si>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</si>
  <si>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</si>
  <si>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</si>
  <si>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</si>
  <si>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</si>
  <si>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</si>
  <si>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</si>
  <si>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</si>
  <si>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</si>
  <si>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</si>
  <si>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</si>
  <si>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</si>
  <si>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</si>
  <si>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</si>
  <si>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</si>
  <si>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</si>
  <si>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</si>
  <si>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</si>
  <si>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</si>
  <si>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</si>
  <si>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</si>
  <si>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</si>
  <si>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</si>
  <si>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</si>
  <si>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</si>
  <si>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</si>
  <si>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</si>
  <si>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</si>
  <si>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</si>
  <si>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</si>
  <si>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</si>
  <si>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</si>
  <si>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</si>
  <si>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</si>
  <si>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</si>
  <si>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</si>
  <si>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</si>
  <si>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</si>
  <si>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</si>
  <si>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</si>
  <si>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</si>
  <si>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</si>
  <si>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</si>
  <si>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</si>
  <si>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</si>
  <si>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</si>
  <si>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</si>
  <si>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</si>
  <si>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</si>
  <si>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</si>
  <si>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</si>
  <si>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</si>
  <si>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</si>
  <si>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</si>
  <si>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</si>
  <si>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</si>
  <si>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</si>
  <si>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</si>
  <si>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</si>
  <si>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</si>
  <si>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</si>
  <si>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</si>
  <si>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</si>
  <si>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</si>
  <si>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</si>
  <si>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</si>
  <si>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</si>
  <si>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</si>
  <si>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</si>
  <si>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</si>
  <si>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</si>
  <si>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</si>
  <si>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</si>
  <si>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</si>
  <si>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</si>
  <si>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</si>
  <si>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</si>
  <si>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</si>
  <si>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</si>
  <si>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</si>
  <si>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</si>
  <si>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</si>
  <si>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</si>
  <si>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</si>
  <si>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</si>
  <si>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</si>
  <si>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</si>
  <si>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</si>
  <si>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</si>
  <si>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</si>
  <si>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</si>
  <si>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</si>
  <si>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</si>
  <si>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</si>
  <si>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</si>
  <si>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</si>
  <si>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</si>
  <si>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</si>
  <si>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</si>
  <si>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</si>
  <si>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</si>
  <si>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</si>
  <si>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</si>
  <si>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</si>
  <si>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</si>
  <si>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</si>
  <si>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</si>
  <si>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</si>
  <si>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</si>
  <si>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</si>
  <si>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乳制品</t>
  </si>
  <si>
    <t>吨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</si>
  <si>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</si>
  <si>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</si>
  <si>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</si>
  <si>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</si>
  <si>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</si>
  <si>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</si>
  <si>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</si>
  <si>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</si>
  <si>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</si>
  <si>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</si>
  <si>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</si>
  <si>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</si>
  <si>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</si>
  <si>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</si>
  <si>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</si>
  <si>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</si>
  <si>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</si>
  <si>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</si>
  <si>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注：一般公共预算收入为自然口径，增速扣除留抵退税因素。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</si>
  <si>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</si>
  <si>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</si>
  <si>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</si>
  <si>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</si>
  <si>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</si>
  <si>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</si>
  <si>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</si>
  <si>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</si>
  <si>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</si>
  <si>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</si>
  <si>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</si>
  <si>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</si>
  <si>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</si>
  <si>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</si>
  <si>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</si>
  <si>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</si>
  <si>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2022年12月24日印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</si>
  <si>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</si>
  <si>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</si>
  <si>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</si>
  <si>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</si>
  <si>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</si>
  <si>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</si>
  <si>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</si>
  <si>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</si>
  <si>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</si>
  <si>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</si>
  <si>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</si>
  <si>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</si>
  <si>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</si>
  <si>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</si>
  <si>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</si>
  <si>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</si>
  <si>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</si>
  <si>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</si>
  <si>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</si>
  <si>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</si>
  <si>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1-9月</t>
  </si>
  <si>
    <t>比上年同期
增长（%）</t>
  </si>
  <si>
    <t xml:space="preserve">  1- 11月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</si>
  <si>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</si>
  <si>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11月底户数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</si>
  <si>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</si>
  <si>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</si>
  <si>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</si>
  <si>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</si>
  <si>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</si>
  <si>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</si>
  <si>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</si>
  <si>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</si>
  <si>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</si>
  <si>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</si>
  <si>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</si>
  <si>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</si>
  <si>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</si>
  <si>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</si>
  <si>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</si>
  <si>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</si>
  <si>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</si>
  <si>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</si>
  <si>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</si>
  <si>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</si>
  <si>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</si>
  <si>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</si>
  <si>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</si>
  <si>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</si>
  <si>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</si>
  <si>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</si>
  <si>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</si>
  <si>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</si>
  <si>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</si>
  <si>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</si>
  <si>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</si>
  <si>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</si>
  <si>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</si>
  <si>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</si>
  <si>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</si>
  <si>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</si>
  <si>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</si>
  <si>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</si>
  <si>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</si>
  <si>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</si>
  <si>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1- 11       累  计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</si>
  <si>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</si>
  <si>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</si>
  <si>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</si>
  <si>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</si>
  <si>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</si>
  <si>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</si>
  <si>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</si>
  <si>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</si>
  <si>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</si>
  <si>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</si>
  <si>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</si>
  <si>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</si>
  <si>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</si>
  <si>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</si>
  <si>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</si>
  <si>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</si>
  <si>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</si>
  <si>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</si>
  <si>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</si>
  <si>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</si>
  <si>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</si>
  <si>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</si>
  <si>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注：地区生产总值为2022年1-9月数据。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</si>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</sst>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_ &quot;¥&quot;* #,##0_ ;_ &quot;¥&quot;* \-#,##0_ ;_ &quot;¥&quot;* \-_ ;_ @_ "/>
    <numFmt numFmtId="178" formatCode="_ &quot;¥&quot;* #,##0.00_ ;_ &quot;¥&quot;* \-#,##0.00_ ;_ &quot;¥&quot;* \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000_ "/>
    <numFmt numFmtId="186" formatCode="0.0_);[Red]\(0.0\)"/>
    <numFmt numFmtId="187" formatCode="0.000_ "/>
    <numFmt numFmtId="188" formatCode="0.00_);[Red]\(0.00\)"/>
  </numFmts>
  <fonts count="6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3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4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60" fillId="0" borderId="3" applyNumberFormat="0" applyFill="0" applyAlignment="0" applyProtection="0"/>
    <xf numFmtId="0" fontId="5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50" fillId="0" borderId="3" applyNumberFormat="0" applyFill="0" applyAlignment="0" applyProtection="0"/>
    <xf numFmtId="0" fontId="44" fillId="0" borderId="4" applyNumberFormat="0" applyFill="0" applyAlignment="0" applyProtection="0"/>
    <xf numFmtId="0" fontId="55" fillId="0" borderId="5" applyNumberFormat="0" applyFill="0" applyAlignment="0" applyProtection="0"/>
    <xf numFmtId="0" fontId="4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176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2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10" borderId="8" applyNumberFormat="0" applyAlignment="0" applyProtection="0"/>
    <xf numFmtId="0" fontId="40" fillId="2" borderId="8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51" fillId="2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2" borderId="11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37" fillId="4" borderId="8" applyNumberFormat="0" applyAlignment="0" applyProtection="0"/>
    <xf numFmtId="0" fontId="56" fillId="0" borderId="0">
      <alignment/>
      <protection/>
    </xf>
    <xf numFmtId="0" fontId="43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indent="1"/>
    </xf>
    <xf numFmtId="180" fontId="9" fillId="0" borderId="0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19" xfId="0" applyFont="1" applyFill="1" applyBorder="1" applyAlignment="1">
      <alignment horizontal="left" indent="1"/>
    </xf>
    <xf numFmtId="180" fontId="8" fillId="0" borderId="20" xfId="0" applyNumberFormat="1" applyFont="1" applyFill="1" applyBorder="1" applyAlignment="1">
      <alignment horizontal="right" vertical="center" wrapText="1"/>
    </xf>
    <xf numFmtId="181" fontId="8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79" fontId="1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" fontId="8" fillId="0" borderId="17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1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indent="1"/>
    </xf>
    <xf numFmtId="179" fontId="12" fillId="0" borderId="22" xfId="437" applyNumberFormat="1" applyFont="1" applyFill="1" applyBorder="1" applyAlignment="1">
      <alignment horizontal="center" vertical="center"/>
      <protection/>
    </xf>
    <xf numFmtId="180" fontId="12" fillId="0" borderId="17" xfId="437" applyNumberFormat="1" applyFont="1" applyFill="1" applyBorder="1" applyAlignment="1">
      <alignment horizontal="center" vertical="center"/>
      <protection/>
    </xf>
    <xf numFmtId="179" fontId="12" fillId="0" borderId="17" xfId="43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indent="1"/>
    </xf>
    <xf numFmtId="179" fontId="12" fillId="0" borderId="0" xfId="441" applyNumberFormat="1" applyFont="1" applyFill="1" applyBorder="1" applyAlignment="1">
      <alignment horizontal="center" vertical="center"/>
      <protection/>
    </xf>
    <xf numFmtId="179" fontId="12" fillId="0" borderId="23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2" fillId="0" borderId="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9" fontId="15" fillId="0" borderId="23" xfId="437" applyNumberFormat="1" applyFont="1" applyFill="1" applyBorder="1" applyAlignment="1">
      <alignment horizontal="center" vertical="center"/>
      <protection/>
    </xf>
    <xf numFmtId="179" fontId="15" fillId="0" borderId="0" xfId="437" applyNumberFormat="1" applyFont="1" applyFill="1" applyBorder="1" applyAlignment="1">
      <alignment horizontal="center" vertical="center"/>
      <protection/>
    </xf>
    <xf numFmtId="179" fontId="15" fillId="0" borderId="0" xfId="441" applyNumberFormat="1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left" indent="1"/>
    </xf>
    <xf numFmtId="179" fontId="12" fillId="0" borderId="24" xfId="437" applyNumberFormat="1" applyFont="1" applyFill="1" applyBorder="1" applyAlignment="1">
      <alignment horizontal="center" vertical="center"/>
      <protection/>
    </xf>
    <xf numFmtId="181" fontId="4" fillId="0" borderId="21" xfId="0" applyNumberFormat="1" applyFont="1" applyFill="1" applyBorder="1" applyAlignment="1">
      <alignment horizontal="center" vertical="center"/>
    </xf>
    <xf numFmtId="179" fontId="12" fillId="0" borderId="21" xfId="437" applyNumberFormat="1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wrapText="1"/>
    </xf>
    <xf numFmtId="2" fontId="12" fillId="0" borderId="0" xfId="441" applyNumberFormat="1" applyFont="1" applyFill="1" applyBorder="1" applyAlignment="1">
      <alignment horizontal="center" vertical="center"/>
      <protection/>
    </xf>
    <xf numFmtId="0" fontId="12" fillId="0" borderId="0" xfId="441" applyFont="1" applyFill="1" applyBorder="1" applyAlignment="1">
      <alignment horizontal="center" vertical="center"/>
      <protection/>
    </xf>
    <xf numFmtId="180" fontId="12" fillId="0" borderId="0" xfId="441" applyNumberFormat="1" applyFont="1" applyFill="1" applyBorder="1" applyAlignment="1">
      <alignment horizontal="center" vertical="center"/>
      <protection/>
    </xf>
    <xf numFmtId="181" fontId="12" fillId="0" borderId="0" xfId="441" applyNumberFormat="1" applyFont="1" applyFill="1" applyBorder="1" applyAlignment="1">
      <alignment horizontal="center" vertical="center"/>
      <protection/>
    </xf>
    <xf numFmtId="181" fontId="15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81" fontId="19" fillId="0" borderId="0" xfId="0" applyNumberFormat="1" applyFont="1" applyFill="1" applyBorder="1" applyAlignment="1">
      <alignment horizontal="right" wrapText="1"/>
    </xf>
    <xf numFmtId="1" fontId="16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179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79" fontId="18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 vertical="center"/>
    </xf>
    <xf numFmtId="179" fontId="19" fillId="0" borderId="0" xfId="433" applyNumberFormat="1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left" indent="1"/>
    </xf>
    <xf numFmtId="0" fontId="12" fillId="0" borderId="18" xfId="0" applyFont="1" applyFill="1" applyBorder="1" applyAlignment="1">
      <alignment horizontal="left" indent="1"/>
    </xf>
    <xf numFmtId="0" fontId="16" fillId="0" borderId="18" xfId="0" applyFont="1" applyFill="1" applyBorder="1" applyAlignment="1">
      <alignment horizontal="left" indent="1"/>
    </xf>
    <xf numFmtId="181" fontId="7" fillId="0" borderId="0" xfId="0" applyNumberFormat="1" applyFont="1" applyFill="1" applyBorder="1" applyAlignment="1">
      <alignment horizontal="center" vertical="center"/>
    </xf>
    <xf numFmtId="179" fontId="22" fillId="0" borderId="0" xfId="433" applyNumberFormat="1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79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 wrapText="1"/>
    </xf>
    <xf numFmtId="179" fontId="17" fillId="0" borderId="0" xfId="0" applyNumberFormat="1" applyFont="1" applyFill="1" applyBorder="1" applyAlignment="1">
      <alignment horizontal="right" wrapText="1"/>
    </xf>
    <xf numFmtId="182" fontId="17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wrapText="1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 wrapText="1"/>
    </xf>
    <xf numFmtId="179" fontId="17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83" fontId="4" fillId="0" borderId="32" xfId="0" applyNumberFormat="1" applyFont="1" applyFill="1" applyBorder="1" applyAlignment="1">
      <alignment horizontal="center" vertical="center" wrapText="1"/>
    </xf>
    <xf numFmtId="179" fontId="4" fillId="0" borderId="32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wrapText="1" indent="1"/>
    </xf>
    <xf numFmtId="179" fontId="20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vertical="top" wrapText="1"/>
    </xf>
    <xf numFmtId="182" fontId="2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wrapText="1" indent="1"/>
    </xf>
    <xf numFmtId="179" fontId="7" fillId="0" borderId="3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9" xfId="0" applyFont="1" applyFill="1" applyBorder="1" applyAlignment="1">
      <alignment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0" xfId="32" applyFont="1" applyFill="1" applyBorder="1" applyAlignment="1">
      <alignment horizontal="center" vertical="center" wrapText="1"/>
      <protection/>
    </xf>
    <xf numFmtId="0" fontId="12" fillId="0" borderId="37" xfId="32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wrapText="1"/>
    </xf>
    <xf numFmtId="179" fontId="12" fillId="0" borderId="22" xfId="365" applyNumberFormat="1" applyFont="1" applyFill="1" applyBorder="1" applyAlignment="1">
      <alignment horizontal="right"/>
      <protection/>
    </xf>
    <xf numFmtId="179" fontId="12" fillId="0" borderId="17" xfId="365" applyNumberFormat="1" applyFont="1" applyFill="1" applyBorder="1" applyAlignment="1">
      <alignment/>
      <protection/>
    </xf>
    <xf numFmtId="179" fontId="12" fillId="0" borderId="0" xfId="0" applyNumberFormat="1" applyFont="1" applyFill="1" applyBorder="1" applyAlignment="1">
      <alignment/>
    </xf>
    <xf numFmtId="0" fontId="15" fillId="0" borderId="17" xfId="32" applyFont="1" applyFill="1" applyBorder="1" applyAlignment="1">
      <alignment wrapText="1"/>
      <protection/>
    </xf>
    <xf numFmtId="1" fontId="12" fillId="0" borderId="22" xfId="36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179" fontId="12" fillId="0" borderId="23" xfId="365" applyNumberFormat="1" applyFont="1" applyFill="1" applyBorder="1" applyAlignment="1">
      <alignment horizontal="right"/>
      <protection/>
    </xf>
    <xf numFmtId="180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12" fillId="0" borderId="23" xfId="365" applyNumberFormat="1" applyFont="1" applyFill="1" applyBorder="1" applyAlignment="1">
      <alignment horizontal="right"/>
      <protection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179" fontId="12" fillId="0" borderId="24" xfId="365" applyNumberFormat="1" applyFont="1" applyFill="1" applyBorder="1" applyAlignment="1">
      <alignment horizontal="right"/>
      <protection/>
    </xf>
    <xf numFmtId="180" fontId="12" fillId="0" borderId="21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1" fontId="12" fillId="0" borderId="24" xfId="365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wrapText="1"/>
    </xf>
    <xf numFmtId="184" fontId="12" fillId="0" borderId="0" xfId="0" applyNumberFormat="1" applyFont="1" applyFill="1" applyBorder="1" applyAlignment="1">
      <alignment horizontal="right" wrapText="1"/>
    </xf>
    <xf numFmtId="179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wrapText="1"/>
    </xf>
    <xf numFmtId="181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Alignment="1">
      <alignment wrapText="1"/>
    </xf>
    <xf numFmtId="180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32" applyFont="1" applyFill="1" applyBorder="1" applyAlignment="1">
      <alignment vertical="center" wrapText="1"/>
      <protection/>
    </xf>
    <xf numFmtId="179" fontId="12" fillId="0" borderId="0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79" fontId="4" fillId="0" borderId="33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32" applyFont="1" applyFill="1" applyBorder="1" applyAlignment="1">
      <alignment vertical="center" wrapText="1"/>
      <protection/>
    </xf>
    <xf numFmtId="180" fontId="12" fillId="0" borderId="23" xfId="0" applyNumberFormat="1" applyFont="1" applyFill="1" applyBorder="1" applyAlignment="1">
      <alignment/>
    </xf>
    <xf numFmtId="179" fontId="12" fillId="0" borderId="0" xfId="365" applyNumberFormat="1" applyFont="1" applyFill="1" applyBorder="1" applyAlignment="1">
      <alignment/>
      <protection/>
    </xf>
    <xf numFmtId="180" fontId="12" fillId="0" borderId="23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22" xfId="32" applyFont="1" applyFill="1" applyBorder="1" applyAlignment="1">
      <alignment vertical="center" wrapText="1"/>
      <protection/>
    </xf>
    <xf numFmtId="0" fontId="15" fillId="0" borderId="16" xfId="32" applyFont="1" applyFill="1" applyBorder="1" applyAlignment="1">
      <alignment wrapText="1"/>
      <protection/>
    </xf>
    <xf numFmtId="180" fontId="12" fillId="0" borderId="22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0" xfId="467" applyNumberFormat="1" applyFont="1" applyFill="1">
      <alignment/>
      <protection/>
    </xf>
    <xf numFmtId="180" fontId="12" fillId="0" borderId="0" xfId="483" applyNumberFormat="1" applyFont="1" applyFill="1" applyBorder="1" applyAlignment="1">
      <alignment horizontal="right"/>
      <protection/>
    </xf>
    <xf numFmtId="1" fontId="12" fillId="0" borderId="0" xfId="0" applyNumberFormat="1" applyFont="1" applyFill="1" applyAlignment="1">
      <alignment wrapText="1"/>
    </xf>
    <xf numFmtId="1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/>
    </xf>
    <xf numFmtId="0" fontId="12" fillId="0" borderId="14" xfId="32" applyFont="1" applyFill="1" applyBorder="1" applyAlignment="1">
      <alignment horizontal="center" vertical="center" wrapText="1"/>
      <protection/>
    </xf>
    <xf numFmtId="0" fontId="12" fillId="0" borderId="15" xfId="32" applyNumberFormat="1" applyFont="1" applyFill="1" applyBorder="1" applyAlignment="1">
      <alignment horizontal="center" vertical="center" wrapText="1"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2" fillId="0" borderId="23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 vertical="center"/>
    </xf>
    <xf numFmtId="0" fontId="12" fillId="0" borderId="21" xfId="0" applyFont="1" applyFill="1" applyBorder="1" applyAlignment="1">
      <alignment/>
    </xf>
    <xf numFmtId="180" fontId="12" fillId="0" borderId="21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83" fontId="12" fillId="0" borderId="13" xfId="0" applyNumberFormat="1" applyFont="1" applyFill="1" applyBorder="1" applyAlignment="1">
      <alignment/>
    </xf>
    <xf numFmtId="183" fontId="12" fillId="0" borderId="15" xfId="15" applyNumberFormat="1" applyFont="1" applyFill="1" applyBorder="1" applyAlignment="1">
      <alignment horizontal="center" vertical="center" wrapText="1"/>
      <protection/>
    </xf>
    <xf numFmtId="0" fontId="12" fillId="0" borderId="15" xfId="32" applyFont="1" applyFill="1" applyBorder="1" applyAlignment="1">
      <alignment horizontal="center" vertical="center" wrapText="1"/>
      <protection/>
    </xf>
    <xf numFmtId="1" fontId="12" fillId="0" borderId="23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Alignment="1">
      <alignment/>
    </xf>
    <xf numFmtId="184" fontId="12" fillId="0" borderId="0" xfId="0" applyNumberFormat="1" applyFont="1" applyFill="1" applyBorder="1" applyAlignment="1">
      <alignment horizontal="center" vertical="center"/>
    </xf>
    <xf numFmtId="181" fontId="12" fillId="0" borderId="23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183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Alignment="1">
      <alignment horizontal="right" vertical="center"/>
    </xf>
    <xf numFmtId="181" fontId="12" fillId="0" borderId="23" xfId="365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Border="1" applyAlignment="1">
      <alignment/>
    </xf>
    <xf numFmtId="181" fontId="12" fillId="0" borderId="24" xfId="365" applyNumberFormat="1" applyFont="1" applyFill="1" applyBorder="1" applyAlignment="1">
      <alignment horizontal="center" vertical="center"/>
      <protection/>
    </xf>
    <xf numFmtId="181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/>
    </xf>
    <xf numFmtId="185" fontId="12" fillId="0" borderId="0" xfId="0" applyNumberFormat="1" applyFont="1" applyFill="1" applyAlignment="1">
      <alignment/>
    </xf>
    <xf numFmtId="0" fontId="12" fillId="0" borderId="39" xfId="0" applyFont="1" applyFill="1" applyBorder="1" applyAlignment="1">
      <alignment vertical="center"/>
    </xf>
    <xf numFmtId="0" fontId="12" fillId="0" borderId="40" xfId="32" applyFont="1" applyFill="1" applyBorder="1" applyAlignment="1">
      <alignment vertical="center" wrapText="1"/>
      <protection/>
    </xf>
    <xf numFmtId="179" fontId="12" fillId="0" borderId="23" xfId="0" applyNumberFormat="1" applyFont="1" applyFill="1" applyBorder="1" applyAlignment="1">
      <alignment horizontal="center" vertical="center"/>
    </xf>
    <xf numFmtId="0" fontId="15" fillId="0" borderId="0" xfId="32" applyFont="1" applyFill="1" applyBorder="1" applyAlignment="1">
      <alignment wrapText="1"/>
      <protection/>
    </xf>
    <xf numFmtId="1" fontId="12" fillId="0" borderId="22" xfId="0" applyNumberFormat="1" applyFont="1" applyFill="1" applyBorder="1" applyAlignment="1">
      <alignment horizontal="right"/>
    </xf>
    <xf numFmtId="179" fontId="12" fillId="0" borderId="23" xfId="365" applyNumberFormat="1" applyFont="1" applyFill="1" applyBorder="1" applyAlignment="1">
      <alignment horizontal="center" vertical="center"/>
      <protection/>
    </xf>
    <xf numFmtId="179" fontId="12" fillId="0" borderId="24" xfId="365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Alignment="1">
      <alignment horizontal="right"/>
    </xf>
    <xf numFmtId="1" fontId="12" fillId="0" borderId="21" xfId="0" applyNumberFormat="1" applyFont="1" applyFill="1" applyBorder="1" applyAlignment="1">
      <alignment horizontal="right"/>
    </xf>
    <xf numFmtId="1" fontId="12" fillId="0" borderId="17" xfId="0" applyNumberFormat="1" applyFont="1" applyFill="1" applyBorder="1" applyAlignment="1">
      <alignment horizontal="right"/>
    </xf>
    <xf numFmtId="1" fontId="12" fillId="0" borderId="21" xfId="0" applyNumberFormat="1" applyFont="1" applyFill="1" applyBorder="1" applyAlignment="1">
      <alignment/>
    </xf>
    <xf numFmtId="0" fontId="12" fillId="0" borderId="37" xfId="32" applyNumberFormat="1" applyFont="1" applyFill="1" applyBorder="1" applyAlignment="1">
      <alignment horizontal="center" vertical="center" wrapText="1"/>
      <protection/>
    </xf>
    <xf numFmtId="0" fontId="12" fillId="0" borderId="4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/>
    </xf>
    <xf numFmtId="0" fontId="12" fillId="0" borderId="42" xfId="0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1" xfId="0" applyNumberFormat="1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79" fontId="12" fillId="0" borderId="0" xfId="0" applyNumberFormat="1" applyFont="1" applyFill="1" applyAlignment="1">
      <alignment horizontal="right" vertical="center"/>
    </xf>
    <xf numFmtId="1" fontId="12" fillId="0" borderId="23" xfId="0" applyNumberFormat="1" applyFont="1" applyFill="1" applyBorder="1" applyAlignment="1">
      <alignment horizontal="right" vertical="center"/>
    </xf>
    <xf numFmtId="0" fontId="26" fillId="0" borderId="0" xfId="541" applyNumberFormat="1" applyFont="1" applyFill="1" applyBorder="1" applyAlignment="1" applyProtection="1">
      <alignment horizontal="right" vertical="center" wrapText="1"/>
      <protection/>
    </xf>
    <xf numFmtId="179" fontId="12" fillId="0" borderId="21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center" vertical="center" wrapText="1"/>
    </xf>
    <xf numFmtId="0" fontId="26" fillId="0" borderId="0" xfId="541" applyNumberFormat="1" applyFont="1" applyFill="1" applyBorder="1" applyAlignment="1" applyProtection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9" fontId="12" fillId="0" borderId="0" xfId="0" applyNumberFormat="1" applyFont="1" applyFill="1" applyBorder="1" applyAlignment="1">
      <alignment horizontal="right" vertical="center"/>
    </xf>
    <xf numFmtId="181" fontId="12" fillId="0" borderId="23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15" applyFont="1" applyFill="1" applyBorder="1" applyAlignment="1" applyProtection="1">
      <alignment horizontal="centerContinuous" vertical="center"/>
      <protection hidden="1"/>
    </xf>
    <xf numFmtId="0" fontId="19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25" xfId="15" applyFont="1" applyFill="1" applyBorder="1" applyAlignment="1">
      <alignment horizontal="center" vertical="center" wrapText="1"/>
      <protection/>
    </xf>
    <xf numFmtId="0" fontId="12" fillId="0" borderId="22" xfId="15" applyFont="1" applyFill="1" applyBorder="1" applyAlignment="1">
      <alignment horizontal="center" vertical="center" wrapText="1"/>
      <protection/>
    </xf>
    <xf numFmtId="0" fontId="12" fillId="0" borderId="0" xfId="15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/>
    </xf>
    <xf numFmtId="0" fontId="12" fillId="0" borderId="17" xfId="15" applyFont="1" applyFill="1" applyBorder="1" applyAlignment="1">
      <alignment horizontal="left" wrapText="1" indent="1"/>
      <protection/>
    </xf>
    <xf numFmtId="1" fontId="12" fillId="0" borderId="22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wrapText="1"/>
    </xf>
    <xf numFmtId="1" fontId="12" fillId="0" borderId="17" xfId="0" applyNumberFormat="1" applyFont="1" applyFill="1" applyBorder="1" applyAlignment="1">
      <alignment horizontal="right" vertical="center"/>
    </xf>
    <xf numFmtId="179" fontId="12" fillId="0" borderId="17" xfId="0" applyNumberFormat="1" applyFont="1" applyFill="1" applyBorder="1" applyAlignment="1">
      <alignment horizontal="right" vertical="center"/>
    </xf>
    <xf numFmtId="179" fontId="12" fillId="0" borderId="0" xfId="15" applyNumberFormat="1" applyFont="1" applyFill="1" applyBorder="1" applyAlignment="1">
      <alignment horizontal="right"/>
      <protection/>
    </xf>
    <xf numFmtId="0" fontId="12" fillId="0" borderId="44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12" fillId="0" borderId="18" xfId="15" applyFont="1" applyFill="1" applyBorder="1" applyAlignment="1">
      <alignment horizontal="left" wrapText="1" indent="1"/>
      <protection/>
    </xf>
    <xf numFmtId="179" fontId="12" fillId="0" borderId="0" xfId="15" applyNumberFormat="1" applyFont="1" applyFill="1" applyBorder="1" applyAlignment="1">
      <alignment horizontal="right" vertical="center"/>
      <protection/>
    </xf>
    <xf numFmtId="1" fontId="1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/>
    </xf>
    <xf numFmtId="1" fontId="12" fillId="0" borderId="23" xfId="0" applyNumberFormat="1" applyFont="1" applyFill="1" applyBorder="1" applyAlignment="1">
      <alignment horizontal="right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179" fontId="12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2" fillId="0" borderId="18" xfId="15" applyNumberFormat="1" applyFont="1" applyFill="1" applyBorder="1" applyAlignment="1">
      <alignment horizontal="left" wrapText="1" indent="1"/>
      <protection/>
    </xf>
    <xf numFmtId="1" fontId="12" fillId="0" borderId="0" xfId="0" applyNumberFormat="1" applyFont="1" applyFill="1" applyBorder="1" applyAlignment="1">
      <alignment horizontal="right" vertical="center" wrapText="1"/>
    </xf>
    <xf numFmtId="1" fontId="12" fillId="0" borderId="23" xfId="15" applyNumberFormat="1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180" fontId="12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vertical="center"/>
      <protection/>
    </xf>
    <xf numFmtId="0" fontId="28" fillId="0" borderId="0" xfId="0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/>
      <protection/>
    </xf>
    <xf numFmtId="179" fontId="12" fillId="0" borderId="24" xfId="0" applyNumberFormat="1" applyFont="1" applyFill="1" applyBorder="1" applyAlignment="1">
      <alignment horizontal="right" vertical="center" wrapText="1"/>
    </xf>
    <xf numFmtId="179" fontId="12" fillId="0" borderId="2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86" fontId="12" fillId="0" borderId="0" xfId="15" applyNumberFormat="1" applyFont="1" applyFill="1" applyBorder="1" applyAlignment="1">
      <alignment horizontal="right"/>
      <protection/>
    </xf>
    <xf numFmtId="186" fontId="12" fillId="0" borderId="0" xfId="0" applyNumberFormat="1" applyFont="1" applyFill="1" applyBorder="1" applyAlignment="1">
      <alignment horizontal="right"/>
    </xf>
    <xf numFmtId="186" fontId="12" fillId="0" borderId="0" xfId="0" applyNumberFormat="1" applyFont="1" applyFill="1" applyAlignment="1">
      <alignment/>
    </xf>
    <xf numFmtId="180" fontId="12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80" fontId="12" fillId="0" borderId="0" xfId="15" applyNumberFormat="1" applyFont="1" applyFill="1" applyBorder="1" applyAlignment="1">
      <alignment horizontal="right"/>
      <protection/>
    </xf>
    <xf numFmtId="181" fontId="12" fillId="0" borderId="0" xfId="0" applyNumberFormat="1" applyFont="1" applyFill="1" applyAlignment="1">
      <alignment/>
    </xf>
    <xf numFmtId="0" fontId="31" fillId="0" borderId="44" xfId="0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 wrapText="1"/>
    </xf>
    <xf numFmtId="0" fontId="28" fillId="0" borderId="45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/>
    </xf>
    <xf numFmtId="179" fontId="19" fillId="0" borderId="0" xfId="0" applyNumberFormat="1" applyFont="1" applyFill="1" applyAlignment="1">
      <alignment/>
    </xf>
    <xf numFmtId="187" fontId="15" fillId="0" borderId="0" xfId="15" applyNumberFormat="1" applyFont="1" applyFill="1" applyBorder="1" applyAlignment="1" applyProtection="1">
      <alignment horizontal="center" vertical="center"/>
      <protection hidden="1"/>
    </xf>
    <xf numFmtId="0" fontId="12" fillId="0" borderId="37" xfId="15" applyFont="1" applyFill="1" applyBorder="1" applyAlignment="1">
      <alignment horizontal="center" vertical="center" wrapText="1"/>
      <protection/>
    </xf>
    <xf numFmtId="0" fontId="12" fillId="0" borderId="15" xfId="15" applyFont="1" applyFill="1" applyBorder="1" applyAlignment="1">
      <alignment horizontal="center" vertical="center" wrapText="1"/>
      <protection/>
    </xf>
    <xf numFmtId="0" fontId="12" fillId="0" borderId="14" xfId="15" applyFont="1" applyFill="1" applyBorder="1" applyAlignment="1">
      <alignment horizontal="center" vertical="center" wrapText="1"/>
      <protection/>
    </xf>
    <xf numFmtId="0" fontId="12" fillId="0" borderId="17" xfId="15" applyFont="1" applyFill="1" applyBorder="1" applyAlignment="1">
      <alignment wrapText="1"/>
      <protection/>
    </xf>
    <xf numFmtId="179" fontId="12" fillId="0" borderId="17" xfId="0" applyNumberFormat="1" applyFont="1" applyFill="1" applyBorder="1" applyAlignment="1">
      <alignment horizontal="right"/>
    </xf>
    <xf numFmtId="0" fontId="12" fillId="0" borderId="0" xfId="15" applyFont="1" applyFill="1" applyBorder="1" applyAlignment="1">
      <alignment wrapText="1"/>
      <protection/>
    </xf>
    <xf numFmtId="0" fontId="12" fillId="0" borderId="0" xfId="15" applyFont="1" applyFill="1">
      <alignment/>
      <protection/>
    </xf>
    <xf numFmtId="180" fontId="12" fillId="0" borderId="0" xfId="15" applyNumberFormat="1" applyFont="1" applyFill="1" applyAlignment="1">
      <alignment/>
      <protection/>
    </xf>
    <xf numFmtId="0" fontId="12" fillId="0" borderId="21" xfId="15" applyFont="1" applyFill="1" applyBorder="1">
      <alignment/>
      <protection/>
    </xf>
    <xf numFmtId="179" fontId="12" fillId="0" borderId="21" xfId="0" applyNumberFormat="1" applyFont="1" applyFill="1" applyBorder="1" applyAlignment="1">
      <alignment horizontal="right" wrapText="1"/>
    </xf>
    <xf numFmtId="180" fontId="12" fillId="0" borderId="21" xfId="15" applyNumberFormat="1" applyFont="1" applyFill="1" applyBorder="1" applyAlignment="1">
      <alignment horizontal="right"/>
      <protection/>
    </xf>
    <xf numFmtId="180" fontId="12" fillId="0" borderId="21" xfId="15" applyNumberFormat="1" applyFont="1" applyFill="1" applyBorder="1" applyAlignment="1">
      <alignment/>
      <protection/>
    </xf>
    <xf numFmtId="179" fontId="12" fillId="0" borderId="39" xfId="0" applyNumberFormat="1" applyFont="1" applyFill="1" applyBorder="1" applyAlignment="1">
      <alignment horizontal="right" vertical="center" wrapText="1"/>
    </xf>
    <xf numFmtId="0" fontId="12" fillId="0" borderId="39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2" fillId="0" borderId="17" xfId="0" applyFont="1" applyFill="1" applyBorder="1" applyAlignment="1">
      <alignment horizontal="left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2" fillId="0" borderId="17" xfId="0" applyNumberFormat="1" applyFont="1" applyFill="1" applyBorder="1" applyAlignment="1">
      <alignment horizontal="right" vertical="center" wrapText="1"/>
    </xf>
    <xf numFmtId="0" fontId="15" fillId="0" borderId="17" xfId="15" applyFont="1" applyFill="1" applyBorder="1" applyAlignment="1">
      <alignment horizontal="left" wrapText="1" indent="1"/>
      <protection/>
    </xf>
    <xf numFmtId="179" fontId="12" fillId="0" borderId="23" xfId="0" applyNumberFormat="1" applyFont="1" applyFill="1" applyBorder="1" applyAlignment="1">
      <alignment horizontal="right"/>
    </xf>
    <xf numFmtId="179" fontId="12" fillId="0" borderId="0" xfId="15" applyNumberFormat="1" applyFont="1" applyFill="1" applyBorder="1" applyAlignment="1">
      <alignment horizontal="right" vertical="center" wrapText="1"/>
      <protection/>
    </xf>
    <xf numFmtId="0" fontId="12" fillId="0" borderId="0" xfId="0" applyFont="1" applyFill="1" applyBorder="1" applyAlignment="1">
      <alignment horizontal="left" indent="2"/>
    </xf>
    <xf numFmtId="0" fontId="12" fillId="0" borderId="0" xfId="15" applyNumberFormat="1" applyFont="1" applyFill="1" applyBorder="1" applyAlignment="1">
      <alignment horizontal="right"/>
      <protection/>
    </xf>
    <xf numFmtId="180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21" xfId="15" applyNumberFormat="1" applyFont="1" applyFill="1" applyBorder="1" applyAlignment="1">
      <alignment horizontal="right" vertical="center" wrapText="1"/>
      <protection/>
    </xf>
    <xf numFmtId="179" fontId="12" fillId="0" borderId="0" xfId="0" applyNumberFormat="1" applyFont="1" applyFill="1" applyBorder="1" applyAlignment="1">
      <alignment/>
    </xf>
    <xf numFmtId="1" fontId="12" fillId="0" borderId="0" xfId="15" applyNumberFormat="1" applyFont="1" applyFill="1" applyBorder="1" applyAlignment="1">
      <alignment horizontal="right" wrapText="1"/>
      <protection/>
    </xf>
    <xf numFmtId="0" fontId="12" fillId="0" borderId="24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12" fillId="0" borderId="2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22" xfId="0" applyNumberFormat="1" applyFont="1" applyFill="1" applyBorder="1" applyAlignment="1">
      <alignment horizontal="right"/>
    </xf>
    <xf numFmtId="180" fontId="12" fillId="0" borderId="23" xfId="0" applyNumberFormat="1" applyFont="1" applyFill="1" applyBorder="1" applyAlignment="1">
      <alignment/>
    </xf>
    <xf numFmtId="179" fontId="12" fillId="0" borderId="24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4" xfId="15" applyFont="1" applyFill="1" applyBorder="1" applyAlignment="1">
      <alignment horizontal="right" vertical="center" wrapText="1"/>
      <protection/>
    </xf>
    <xf numFmtId="0" fontId="12" fillId="0" borderId="15" xfId="15" applyFont="1" applyFill="1" applyBorder="1" applyAlignment="1">
      <alignment horizontal="right" vertical="center" wrapText="1"/>
      <protection/>
    </xf>
    <xf numFmtId="0" fontId="12" fillId="0" borderId="37" xfId="15" applyFont="1" applyFill="1" applyBorder="1" applyAlignment="1">
      <alignment horizontal="right" vertical="center" wrapText="1"/>
      <protection/>
    </xf>
    <xf numFmtId="0" fontId="12" fillId="0" borderId="16" xfId="0" applyFont="1" applyFill="1" applyBorder="1" applyAlignment="1">
      <alignment horizontal="left" indent="2"/>
    </xf>
    <xf numFmtId="0" fontId="12" fillId="0" borderId="22" xfId="0" applyFont="1" applyFill="1" applyBorder="1" applyAlignment="1">
      <alignment horizontal="center"/>
    </xf>
    <xf numFmtId="180" fontId="12" fillId="0" borderId="1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1"/>
    </xf>
    <xf numFmtId="0" fontId="12" fillId="0" borderId="23" xfId="0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left" indent="2"/>
    </xf>
    <xf numFmtId="0" fontId="12" fillId="0" borderId="47" xfId="0" applyFont="1" applyFill="1" applyBorder="1" applyAlignment="1">
      <alignment horizontal="center"/>
    </xf>
    <xf numFmtId="0" fontId="33" fillId="0" borderId="0" xfId="0" applyFont="1" applyFill="1" applyBorder="1" applyAlignment="1">
      <alignment wrapText="1"/>
    </xf>
    <xf numFmtId="0" fontId="12" fillId="0" borderId="19" xfId="0" applyFont="1" applyFill="1" applyBorder="1" applyAlignment="1">
      <alignment horizontal="left" indent="2"/>
    </xf>
    <xf numFmtId="0" fontId="12" fillId="0" borderId="48" xfId="0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center"/>
    </xf>
    <xf numFmtId="0" fontId="12" fillId="0" borderId="50" xfId="540" applyFont="1" applyFill="1" applyBorder="1" applyAlignment="1">
      <alignment horizontal="center" vertical="center" shrinkToFit="1"/>
      <protection/>
    </xf>
    <xf numFmtId="0" fontId="12" fillId="0" borderId="51" xfId="540" applyNumberFormat="1" applyFont="1" applyFill="1" applyBorder="1" applyAlignment="1">
      <alignment horizontal="center" vertical="center" wrapText="1" shrinkToFit="1"/>
      <protection/>
    </xf>
    <xf numFmtId="0" fontId="12" fillId="0" borderId="17" xfId="15" applyFont="1" applyFill="1" applyBorder="1" applyAlignment="1">
      <alignment horizontal="center" vertical="center" wrapText="1"/>
      <protection/>
    </xf>
    <xf numFmtId="0" fontId="12" fillId="0" borderId="0" xfId="540" applyFont="1" applyFill="1" applyBorder="1" applyAlignment="1">
      <alignment horizontal="left" vertical="center" shrinkToFit="1"/>
      <protection/>
    </xf>
    <xf numFmtId="0" fontId="12" fillId="0" borderId="31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center" vertical="center" wrapText="1" shrinkToFit="1"/>
    </xf>
    <xf numFmtId="179" fontId="12" fillId="0" borderId="0" xfId="15" applyNumberFormat="1" applyFont="1" applyFill="1" applyBorder="1" applyAlignment="1">
      <alignment horizontal="right" wrapText="1"/>
      <protection/>
    </xf>
    <xf numFmtId="0" fontId="12" fillId="0" borderId="5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180" fontId="12" fillId="0" borderId="53" xfId="542" applyNumberFormat="1" applyFont="1" applyFill="1" applyBorder="1" applyAlignment="1" applyProtection="1">
      <alignment horizontal="center" vertical="center"/>
      <protection/>
    </xf>
    <xf numFmtId="180" fontId="12" fillId="0" borderId="0" xfId="543" applyNumberFormat="1" applyFont="1" applyFill="1" applyBorder="1" applyAlignment="1" applyProtection="1">
      <alignment horizontal="center" vertical="center"/>
      <protection/>
    </xf>
    <xf numFmtId="180" fontId="12" fillId="0" borderId="53" xfId="544" applyNumberFormat="1" applyFont="1" applyFill="1" applyBorder="1" applyAlignment="1" applyProtection="1">
      <alignment horizontal="center" vertical="center"/>
      <protection/>
    </xf>
    <xf numFmtId="0" fontId="12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180" fontId="12" fillId="0" borderId="52" xfId="0" applyNumberFormat="1" applyFont="1" applyFill="1" applyBorder="1" applyAlignment="1">
      <alignment horizontal="center" vertical="center" wrapText="1"/>
    </xf>
    <xf numFmtId="0" fontId="12" fillId="0" borderId="54" xfId="540" applyFont="1" applyFill="1" applyBorder="1" applyAlignment="1">
      <alignment horizontal="left" vertical="center" shrinkToFit="1"/>
      <protection/>
    </xf>
    <xf numFmtId="180" fontId="12" fillId="0" borderId="55" xfId="545" applyNumberFormat="1" applyFont="1" applyFill="1" applyBorder="1" applyAlignment="1" applyProtection="1">
      <alignment horizontal="center" vertical="center"/>
      <protection/>
    </xf>
    <xf numFmtId="180" fontId="12" fillId="0" borderId="2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vertical="center" wrapText="1"/>
    </xf>
    <xf numFmtId="180" fontId="12" fillId="0" borderId="0" xfId="0" applyNumberFormat="1" applyFont="1" applyFill="1" applyBorder="1" applyAlignment="1">
      <alignment horizontal="left" inden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86" fontId="12" fillId="0" borderId="0" xfId="0" applyNumberFormat="1" applyFont="1" applyFill="1" applyBorder="1" applyAlignment="1">
      <alignment horizontal="right" wrapText="1"/>
    </xf>
    <xf numFmtId="188" fontId="21" fillId="0" borderId="0" xfId="0" applyNumberFormat="1" applyFont="1" applyFill="1" applyBorder="1" applyAlignment="1">
      <alignment horizontal="left" vertical="center"/>
    </xf>
    <xf numFmtId="179" fontId="12" fillId="0" borderId="21" xfId="0" applyNumberFormat="1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left" vertical="center"/>
    </xf>
    <xf numFmtId="180" fontId="12" fillId="0" borderId="0" xfId="0" applyNumberFormat="1" applyFont="1" applyFill="1" applyBorder="1" applyAlignment="1">
      <alignment horizontal="lef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184" fontId="12" fillId="0" borderId="23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179" fontId="12" fillId="0" borderId="0" xfId="15" applyNumberFormat="1" applyFont="1" applyFill="1" applyAlignment="1">
      <alignment horizontal="right"/>
      <protection/>
    </xf>
    <xf numFmtId="181" fontId="12" fillId="0" borderId="23" xfId="15" applyNumberFormat="1" applyFont="1" applyFill="1" applyBorder="1" applyAlignment="1">
      <alignment horizontal="right"/>
      <protection/>
    </xf>
    <xf numFmtId="181" fontId="12" fillId="0" borderId="24" xfId="15" applyNumberFormat="1" applyFont="1" applyFill="1" applyBorder="1" applyAlignment="1">
      <alignment horizontal="right"/>
      <protection/>
    </xf>
    <xf numFmtId="0" fontId="12" fillId="0" borderId="21" xfId="15" applyNumberFormat="1" applyFont="1" applyFill="1" applyBorder="1" applyAlignment="1">
      <alignment horizontal="right"/>
      <protection/>
    </xf>
    <xf numFmtId="184" fontId="12" fillId="0" borderId="21" xfId="0" applyNumberFormat="1" applyFont="1" applyFill="1" applyBorder="1" applyAlignment="1">
      <alignment horizontal="right"/>
    </xf>
    <xf numFmtId="0" fontId="12" fillId="0" borderId="21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180" fontId="12" fillId="0" borderId="24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179" fontId="12" fillId="0" borderId="0" xfId="334" applyNumberFormat="1" applyFont="1" applyFill="1" applyBorder="1" applyAlignment="1">
      <alignment horizontal="right"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Fill="1" applyBorder="1" applyAlignment="1">
      <alignment horizontal="centerContinuous" vertical="center" wrapText="1"/>
      <protection/>
    </xf>
    <xf numFmtId="0" fontId="12" fillId="26" borderId="16" xfId="349" applyFont="1" applyFill="1" applyBorder="1" applyAlignment="1">
      <alignment horizontal="left" indent="1"/>
      <protection/>
    </xf>
    <xf numFmtId="180" fontId="12" fillId="26" borderId="0" xfId="0" applyNumberFormat="1" applyFont="1" applyFill="1" applyAlignment="1">
      <alignment horizontal="right" vertical="center"/>
    </xf>
    <xf numFmtId="180" fontId="12" fillId="0" borderId="0" xfId="15" applyNumberFormat="1" applyFont="1" applyFill="1">
      <alignment/>
      <protection/>
    </xf>
    <xf numFmtId="180" fontId="12" fillId="0" borderId="0" xfId="15" applyNumberFormat="1" applyFont="1" applyFill="1" applyBorder="1" applyAlignment="1">
      <alignment horizontal="right" vertical="center"/>
      <protection/>
    </xf>
    <xf numFmtId="0" fontId="12" fillId="0" borderId="18" xfId="15" applyFont="1" applyFill="1" applyBorder="1" applyAlignment="1">
      <alignment horizontal="left" wrapText="1" indent="2"/>
      <protection/>
    </xf>
    <xf numFmtId="0" fontId="12" fillId="0" borderId="18" xfId="349" applyFont="1" applyFill="1" applyBorder="1" applyAlignment="1">
      <alignment horizontal="left" indent="1"/>
      <protection/>
    </xf>
    <xf numFmtId="179" fontId="12" fillId="0" borderId="23" xfId="15" applyNumberFormat="1" applyFont="1" applyFill="1" applyBorder="1" applyAlignment="1">
      <alignment horizontal="right" vertical="center"/>
      <protection/>
    </xf>
    <xf numFmtId="0" fontId="12" fillId="0" borderId="0" xfId="15" applyFont="1" applyFill="1" applyBorder="1" applyAlignment="1">
      <alignment horizontal="justify" vertical="center" wrapText="1"/>
      <protection/>
    </xf>
    <xf numFmtId="181" fontId="12" fillId="0" borderId="23" xfId="15" applyNumberFormat="1" applyFont="1" applyFill="1" applyBorder="1" applyAlignment="1">
      <alignment horizontal="right" vertical="center" wrapText="1"/>
      <protection/>
    </xf>
    <xf numFmtId="180" fontId="12" fillId="0" borderId="0" xfId="15" applyNumberFormat="1" applyFont="1" applyFill="1" applyBorder="1" applyAlignment="1">
      <alignment horizontal="right" vertical="center" wrapText="1"/>
      <protection/>
    </xf>
    <xf numFmtId="180" fontId="12" fillId="0" borderId="23" xfId="15" applyNumberFormat="1" applyFont="1" applyFill="1" applyBorder="1" applyAlignment="1">
      <alignment horizontal="right" vertical="center" wrapText="1"/>
      <protection/>
    </xf>
    <xf numFmtId="0" fontId="15" fillId="0" borderId="18" xfId="15" applyFont="1" applyFill="1" applyBorder="1" applyAlignment="1">
      <alignment horizontal="left" wrapText="1" indent="1"/>
      <protection/>
    </xf>
    <xf numFmtId="180" fontId="12" fillId="0" borderId="21" xfId="15" applyNumberFormat="1" applyFont="1" applyFill="1" applyBorder="1">
      <alignment/>
      <protection/>
    </xf>
    <xf numFmtId="180" fontId="12" fillId="0" borderId="21" xfId="15" applyNumberFormat="1" applyFont="1" applyFill="1" applyBorder="1" applyAlignment="1">
      <alignment horizontal="right" vertical="center"/>
      <protection/>
    </xf>
    <xf numFmtId="1" fontId="12" fillId="0" borderId="17" xfId="15" applyNumberFormat="1" applyFont="1" applyFill="1" applyBorder="1" applyAlignment="1">
      <alignment horizontal="right"/>
      <protection/>
    </xf>
    <xf numFmtId="0" fontId="12" fillId="0" borderId="19" xfId="349" applyFont="1" applyFill="1" applyBorder="1" applyAlignment="1">
      <alignment horizontal="left" indent="1"/>
      <protection/>
    </xf>
    <xf numFmtId="180" fontId="12" fillId="0" borderId="21" xfId="0" applyNumberFormat="1" applyFont="1" applyFill="1" applyBorder="1" applyAlignment="1">
      <alignment horizontal="right" vertical="center"/>
    </xf>
    <xf numFmtId="180" fontId="12" fillId="0" borderId="0" xfId="15" applyNumberFormat="1" applyFont="1" applyFill="1" applyBorder="1">
      <alignment/>
      <protection/>
    </xf>
    <xf numFmtId="0" fontId="12" fillId="0" borderId="19" xfId="15" applyFont="1" applyFill="1" applyBorder="1" applyAlignment="1">
      <alignment horizontal="left" wrapText="1" indent="2"/>
      <protection/>
    </xf>
    <xf numFmtId="0" fontId="12" fillId="0" borderId="0" xfId="0" applyFont="1" applyFill="1" applyAlignment="1">
      <alignment horizontal="centerContinuous" vertical="center"/>
    </xf>
    <xf numFmtId="180" fontId="12" fillId="0" borderId="14" xfId="15" applyNumberFormat="1" applyFont="1" applyFill="1" applyBorder="1" applyAlignment="1">
      <alignment horizontal="center" vertical="center" wrapText="1"/>
      <protection/>
    </xf>
    <xf numFmtId="180" fontId="12" fillId="0" borderId="15" xfId="15" applyNumberFormat="1" applyFont="1" applyFill="1" applyBorder="1" applyAlignment="1">
      <alignment horizontal="center" vertical="center" wrapText="1"/>
      <protection/>
    </xf>
    <xf numFmtId="179" fontId="12" fillId="0" borderId="0" xfId="15" applyNumberFormat="1" applyFont="1" applyFill="1" applyBorder="1" applyAlignment="1">
      <alignment/>
      <protection/>
    </xf>
    <xf numFmtId="0" fontId="15" fillId="0" borderId="56" xfId="15" applyFont="1" applyFill="1" applyBorder="1" applyAlignment="1">
      <alignment wrapText="1"/>
      <protection/>
    </xf>
    <xf numFmtId="181" fontId="19" fillId="0" borderId="53" xfId="365" applyNumberFormat="1" applyFont="1" applyFill="1" applyBorder="1" applyAlignment="1">
      <alignment horizontal="center" vertical="center"/>
      <protection/>
    </xf>
    <xf numFmtId="181" fontId="19" fillId="0" borderId="0" xfId="365" applyNumberFormat="1" applyFont="1" applyFill="1" applyBorder="1" applyAlignment="1">
      <alignment horizontal="center" vertical="center"/>
      <protection/>
    </xf>
    <xf numFmtId="181" fontId="12" fillId="0" borderId="0" xfId="539" applyNumberFormat="1" applyFont="1" applyFill="1" applyBorder="1" applyAlignment="1">
      <alignment horizontal="left" vertical="center"/>
      <protection/>
    </xf>
    <xf numFmtId="179" fontId="12" fillId="0" borderId="0" xfId="15" applyNumberFormat="1" applyFont="1" applyFill="1" applyAlignment="1">
      <alignment/>
      <protection/>
    </xf>
    <xf numFmtId="0" fontId="15" fillId="0" borderId="0" xfId="15" applyFont="1" applyFill="1" applyBorder="1" applyAlignment="1">
      <alignment horizontal="left" wrapText="1"/>
      <protection/>
    </xf>
    <xf numFmtId="1" fontId="12" fillId="0" borderId="23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Border="1" applyAlignment="1">
      <alignment horizontal="center" vertical="center" wrapText="1"/>
      <protection/>
    </xf>
    <xf numFmtId="181" fontId="12" fillId="0" borderId="18" xfId="539" applyNumberFormat="1" applyFont="1" applyFill="1" applyBorder="1" applyAlignment="1">
      <alignment horizontal="left" vertical="center"/>
      <protection/>
    </xf>
    <xf numFmtId="0" fontId="12" fillId="0" borderId="19" xfId="0" applyFont="1" applyFill="1" applyBorder="1" applyAlignment="1">
      <alignment/>
    </xf>
    <xf numFmtId="180" fontId="12" fillId="0" borderId="17" xfId="15" applyNumberFormat="1" applyFont="1" applyFill="1" applyBorder="1" applyAlignment="1">
      <alignment wrapText="1"/>
      <protection/>
    </xf>
    <xf numFmtId="1" fontId="12" fillId="0" borderId="17" xfId="15" applyNumberFormat="1" applyFont="1" applyFill="1" applyBorder="1" applyAlignment="1">
      <alignment horizontal="right" wrapText="1"/>
      <protection/>
    </xf>
    <xf numFmtId="187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Border="1" applyAlignment="1">
      <alignment horizontal="center" wrapText="1"/>
      <protection/>
    </xf>
    <xf numFmtId="1" fontId="12" fillId="0" borderId="0" xfId="15" applyNumberFormat="1" applyFont="1" applyFill="1" applyBorder="1" applyAlignment="1">
      <alignment horizontal="center" wrapText="1"/>
      <protection/>
    </xf>
    <xf numFmtId="1" fontId="12" fillId="0" borderId="21" xfId="15" applyNumberFormat="1" applyFont="1" applyFill="1" applyBorder="1" applyAlignment="1">
      <alignment horizontal="right" wrapText="1"/>
      <protection/>
    </xf>
    <xf numFmtId="179" fontId="12" fillId="0" borderId="21" xfId="15" applyNumberFormat="1" applyFont="1" applyFill="1" applyBorder="1" applyAlignment="1">
      <alignment horizontal="right" wrapText="1"/>
      <protection/>
    </xf>
    <xf numFmtId="185" fontId="12" fillId="0" borderId="0" xfId="15" applyNumberFormat="1" applyFont="1" applyFill="1" applyBorder="1" applyAlignment="1">
      <alignment horizontal="center" wrapText="1"/>
      <protection/>
    </xf>
    <xf numFmtId="180" fontId="12" fillId="0" borderId="0" xfId="15" applyNumberFormat="1" applyFont="1" applyFill="1" applyAlignment="1">
      <alignment horizontal="center" vertical="center" wrapText="1"/>
      <protection/>
    </xf>
    <xf numFmtId="180" fontId="12" fillId="0" borderId="57" xfId="15" applyNumberFormat="1" applyFont="1" applyFill="1" applyBorder="1" applyAlignment="1">
      <alignment horizontal="center" vertical="center" wrapText="1"/>
      <protection/>
    </xf>
    <xf numFmtId="1" fontId="12" fillId="0" borderId="0" xfId="15" applyNumberFormat="1" applyFont="1" applyFill="1" applyAlignment="1">
      <alignment horizontal="right" wrapText="1"/>
      <protection/>
    </xf>
    <xf numFmtId="180" fontId="19" fillId="0" borderId="53" xfId="365" applyNumberFormat="1" applyFont="1" applyFill="1" applyBorder="1" applyAlignment="1">
      <alignment horizontal="center" vertical="center"/>
      <protection/>
    </xf>
    <xf numFmtId="180" fontId="19" fillId="0" borderId="0" xfId="365" applyNumberFormat="1" applyFont="1" applyFill="1" applyBorder="1" applyAlignment="1">
      <alignment horizontal="center" vertical="center"/>
      <protection/>
    </xf>
    <xf numFmtId="0" fontId="15" fillId="0" borderId="16" xfId="15" applyFont="1" applyFill="1" applyBorder="1" applyAlignment="1">
      <alignment horizontal="left" vertical="center" wrapText="1" indent="1"/>
      <protection/>
    </xf>
    <xf numFmtId="180" fontId="19" fillId="0" borderId="0" xfId="365" applyNumberFormat="1" applyFont="1" applyFill="1" applyBorder="1" applyAlignment="1">
      <alignment horizontal="left" vertical="center"/>
      <protection/>
    </xf>
    <xf numFmtId="180" fontId="12" fillId="0" borderId="18" xfId="15" applyNumberFormat="1" applyFont="1" applyFill="1" applyBorder="1" applyAlignment="1">
      <alignment vertical="center"/>
      <protection/>
    </xf>
    <xf numFmtId="0" fontId="15" fillId="0" borderId="18" xfId="15" applyFont="1" applyFill="1" applyBorder="1" applyAlignment="1">
      <alignment horizontal="left" vertical="center" wrapText="1" indent="1"/>
      <protection/>
    </xf>
    <xf numFmtId="180" fontId="12" fillId="0" borderId="19" xfId="15" applyNumberFormat="1" applyFont="1" applyFill="1" applyBorder="1" applyAlignment="1">
      <alignment vertical="center"/>
      <protection/>
    </xf>
    <xf numFmtId="1" fontId="12" fillId="0" borderId="21" xfId="15" applyNumberFormat="1" applyFont="1" applyFill="1" applyBorder="1" applyAlignment="1">
      <alignment horizontal="right"/>
      <protection/>
    </xf>
    <xf numFmtId="180" fontId="19" fillId="0" borderId="58" xfId="365" applyNumberFormat="1" applyFont="1" applyFill="1" applyBorder="1" applyAlignment="1">
      <alignment horizontal="left" vertical="center"/>
      <protection/>
    </xf>
    <xf numFmtId="180" fontId="19" fillId="0" borderId="55" xfId="365" applyNumberFormat="1" applyFont="1" applyFill="1" applyBorder="1" applyAlignment="1">
      <alignment horizontal="center" vertical="center"/>
      <protection/>
    </xf>
    <xf numFmtId="180" fontId="19" fillId="0" borderId="58" xfId="365" applyNumberFormat="1" applyFont="1" applyFill="1" applyBorder="1" applyAlignment="1">
      <alignment horizontal="center" vertical="center"/>
      <protection/>
    </xf>
    <xf numFmtId="180" fontId="12" fillId="0" borderId="0" xfId="15" applyNumberFormat="1" applyFont="1" applyFill="1" applyAlignment="1">
      <alignment horizontal="center" wrapText="1"/>
      <protection/>
    </xf>
    <xf numFmtId="0" fontId="15" fillId="0" borderId="16" xfId="15" applyFont="1" applyFill="1" applyBorder="1" applyAlignment="1">
      <alignment wrapText="1"/>
      <protection/>
    </xf>
    <xf numFmtId="180" fontId="12" fillId="0" borderId="18" xfId="15" applyNumberFormat="1" applyFont="1" applyFill="1" applyBorder="1" applyAlignment="1">
      <alignment horizontal="left" indent="2"/>
      <protection/>
    </xf>
    <xf numFmtId="0" fontId="15" fillId="0" borderId="18" xfId="15" applyFont="1" applyFill="1" applyBorder="1" applyAlignment="1">
      <alignment wrapText="1"/>
      <protection/>
    </xf>
    <xf numFmtId="180" fontId="15" fillId="0" borderId="18" xfId="15" applyNumberFormat="1" applyFont="1" applyFill="1" applyBorder="1" applyAlignment="1">
      <alignment/>
      <protection/>
    </xf>
    <xf numFmtId="179" fontId="12" fillId="0" borderId="21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3" fillId="0" borderId="0" xfId="15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34" fillId="0" borderId="0" xfId="540" applyFont="1" applyFill="1" applyBorder="1" applyAlignment="1">
      <alignment horizontal="center" vertical="center" shrinkToFit="1"/>
      <protection/>
    </xf>
    <xf numFmtId="0" fontId="34" fillId="0" borderId="0" xfId="540" applyFont="1" applyFill="1" applyBorder="1">
      <alignment vertical="center"/>
      <protection/>
    </xf>
    <xf numFmtId="0" fontId="12" fillId="0" borderId="21" xfId="15" applyFont="1" applyFill="1" applyBorder="1" applyAlignment="1">
      <alignment horizontal="right" vertical="center" wrapText="1"/>
      <protection/>
    </xf>
    <xf numFmtId="0" fontId="12" fillId="0" borderId="21" xfId="0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>
      <alignment horizontal="left"/>
    </xf>
    <xf numFmtId="0" fontId="12" fillId="0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V35" sqref="V35"/>
    </sheetView>
  </sheetViews>
  <sheetFormatPr defaultColWidth="9.00390625" defaultRowHeight="14.25"/>
  <sheetData>
    <row r="9" spans="6:7" ht="14.25">
      <c r="F9" s="81"/>
      <c r="G9" s="534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N28" sqref="N28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54" t="s">
        <v>447</v>
      </c>
      <c r="B1" s="554"/>
      <c r="C1" s="554"/>
      <c r="D1" s="554"/>
      <c r="E1" s="554"/>
      <c r="G1" s="554" t="s">
        <v>448</v>
      </c>
      <c r="H1" s="554"/>
      <c r="I1" s="554"/>
      <c r="J1" s="554"/>
      <c r="K1" s="554"/>
    </row>
    <row r="2" spans="1:11" ht="15" customHeight="1">
      <c r="A2" s="5"/>
      <c r="B2" s="6"/>
      <c r="C2" s="7"/>
      <c r="D2" s="555" t="s">
        <v>449</v>
      </c>
      <c r="E2" s="555"/>
      <c r="G2" s="5"/>
      <c r="H2" s="6"/>
      <c r="I2" s="7"/>
      <c r="J2" s="555" t="s">
        <v>449</v>
      </c>
      <c r="K2" s="555"/>
    </row>
    <row r="3" spans="1:11" ht="39.75" customHeight="1">
      <c r="A3" s="8" t="s">
        <v>354</v>
      </c>
      <c r="B3" s="9" t="s">
        <v>403</v>
      </c>
      <c r="C3" s="9" t="s">
        <v>404</v>
      </c>
      <c r="D3" s="9" t="s">
        <v>405</v>
      </c>
      <c r="E3" s="10" t="s">
        <v>404</v>
      </c>
      <c r="G3" s="8" t="s">
        <v>354</v>
      </c>
      <c r="H3" s="9" t="s">
        <v>403</v>
      </c>
      <c r="I3" s="9" t="s">
        <v>404</v>
      </c>
      <c r="J3" s="9" t="s">
        <v>405</v>
      </c>
      <c r="K3" s="10" t="s">
        <v>404</v>
      </c>
    </row>
    <row r="4" spans="1:11" ht="18" customHeight="1">
      <c r="A4" s="11" t="s">
        <v>406</v>
      </c>
      <c r="B4" s="12">
        <v>2722.3913815</v>
      </c>
      <c r="C4" s="13"/>
      <c r="D4" s="12">
        <v>10.12836140788</v>
      </c>
      <c r="E4" s="13"/>
      <c r="F4" s="14"/>
      <c r="G4" s="11" t="s">
        <v>406</v>
      </c>
      <c r="H4" s="12">
        <v>1669.1117721</v>
      </c>
      <c r="I4" s="30"/>
      <c r="J4" s="12">
        <v>7.68728587646679</v>
      </c>
      <c r="K4" s="30"/>
    </row>
    <row r="5" spans="1:11" ht="18" customHeight="1">
      <c r="A5" s="15" t="s">
        <v>407</v>
      </c>
      <c r="B5" s="12">
        <v>455.19169857</v>
      </c>
      <c r="C5" s="16">
        <f aca="true" t="shared" si="0" ref="C5:C20">RANK(B5,B$5:B$20)</f>
        <v>1</v>
      </c>
      <c r="D5" s="12">
        <v>11.9735857312</v>
      </c>
      <c r="E5" s="16">
        <f aca="true" t="shared" si="1" ref="E5:E20">RANK(D5,D$5:D$20)</f>
        <v>3</v>
      </c>
      <c r="F5" s="14"/>
      <c r="G5" s="15" t="s">
        <v>407</v>
      </c>
      <c r="H5" s="12">
        <v>218.86843297000001</v>
      </c>
      <c r="I5" s="31">
        <f aca="true" t="shared" si="2" ref="I5:I20">RANK(H5,H$5:H$20)</f>
        <v>1</v>
      </c>
      <c r="J5" s="12">
        <v>8.3616912155</v>
      </c>
      <c r="K5" s="31">
        <f aca="true" t="shared" si="3" ref="K5:K20">RANK(J5,J$5:J$20)</f>
        <v>6</v>
      </c>
    </row>
    <row r="6" spans="1:11" ht="18" customHeight="1">
      <c r="A6" s="15" t="s">
        <v>408</v>
      </c>
      <c r="B6" s="12">
        <v>80.37715861</v>
      </c>
      <c r="C6" s="16">
        <f t="shared" si="0"/>
        <v>15</v>
      </c>
      <c r="D6" s="12">
        <v>10.3783359636</v>
      </c>
      <c r="E6" s="16">
        <f t="shared" si="1"/>
        <v>7</v>
      </c>
      <c r="F6" s="14"/>
      <c r="G6" s="15" t="s">
        <v>408</v>
      </c>
      <c r="H6" s="12">
        <v>49.97404378</v>
      </c>
      <c r="I6" s="31">
        <f t="shared" si="2"/>
        <v>13</v>
      </c>
      <c r="J6" s="12">
        <v>7.9223268711</v>
      </c>
      <c r="K6" s="31">
        <f t="shared" si="3"/>
        <v>8</v>
      </c>
    </row>
    <row r="7" spans="1:11" ht="18" customHeight="1">
      <c r="A7" s="15" t="s">
        <v>409</v>
      </c>
      <c r="B7" s="12">
        <v>93.85074157</v>
      </c>
      <c r="C7" s="16">
        <f t="shared" si="0"/>
        <v>14</v>
      </c>
      <c r="D7" s="12">
        <v>9.8180857458</v>
      </c>
      <c r="E7" s="16">
        <f t="shared" si="1"/>
        <v>9</v>
      </c>
      <c r="F7" s="14"/>
      <c r="G7" s="15" t="s">
        <v>409</v>
      </c>
      <c r="H7" s="12">
        <v>28.265300319999998</v>
      </c>
      <c r="I7" s="31">
        <f t="shared" si="2"/>
        <v>15</v>
      </c>
      <c r="J7" s="12">
        <v>10.1876506393</v>
      </c>
      <c r="K7" s="31">
        <f t="shared" si="3"/>
        <v>4</v>
      </c>
    </row>
    <row r="8" spans="1:11" ht="18" customHeight="1">
      <c r="A8" s="15" t="s">
        <v>410</v>
      </c>
      <c r="B8" s="12">
        <v>113.37792107</v>
      </c>
      <c r="C8" s="16">
        <f t="shared" si="0"/>
        <v>9</v>
      </c>
      <c r="D8" s="12">
        <v>10.5687877163</v>
      </c>
      <c r="E8" s="16">
        <f t="shared" si="1"/>
        <v>6</v>
      </c>
      <c r="F8" s="14"/>
      <c r="G8" s="15" t="s">
        <v>410</v>
      </c>
      <c r="H8" s="12">
        <v>43.92439314</v>
      </c>
      <c r="I8" s="31">
        <f t="shared" si="2"/>
        <v>14</v>
      </c>
      <c r="J8" s="12">
        <v>3.807491242</v>
      </c>
      <c r="K8" s="31">
        <f t="shared" si="3"/>
        <v>14</v>
      </c>
    </row>
    <row r="9" spans="1:11" ht="18" customHeight="1">
      <c r="A9" s="15" t="s">
        <v>411</v>
      </c>
      <c r="B9" s="12">
        <v>106.15178125</v>
      </c>
      <c r="C9" s="16">
        <f t="shared" si="0"/>
        <v>10</v>
      </c>
      <c r="D9" s="12">
        <v>11.8071942569975</v>
      </c>
      <c r="E9" s="16">
        <f t="shared" si="1"/>
        <v>4</v>
      </c>
      <c r="F9" s="14"/>
      <c r="G9" s="15" t="s">
        <v>411</v>
      </c>
      <c r="H9" s="12">
        <v>50.37042978</v>
      </c>
      <c r="I9" s="31">
        <f t="shared" si="2"/>
        <v>12</v>
      </c>
      <c r="J9" s="12">
        <v>13.2894451878132</v>
      </c>
      <c r="K9" s="31">
        <f t="shared" si="3"/>
        <v>3</v>
      </c>
    </row>
    <row r="10" spans="1:11" ht="18" customHeight="1">
      <c r="A10" s="15" t="s">
        <v>412</v>
      </c>
      <c r="B10" s="12">
        <v>188.28752498999998</v>
      </c>
      <c r="C10" s="16">
        <f t="shared" si="0"/>
        <v>5</v>
      </c>
      <c r="D10" s="12">
        <v>10.1388432972</v>
      </c>
      <c r="E10" s="16">
        <f t="shared" si="1"/>
        <v>8</v>
      </c>
      <c r="F10" s="14"/>
      <c r="G10" s="15" t="s">
        <v>412</v>
      </c>
      <c r="H10" s="12">
        <v>73.47239893999999</v>
      </c>
      <c r="I10" s="31">
        <f t="shared" si="2"/>
        <v>10</v>
      </c>
      <c r="J10" s="12">
        <v>3.1799714932</v>
      </c>
      <c r="K10" s="31">
        <f t="shared" si="3"/>
        <v>15</v>
      </c>
    </row>
    <row r="11" spans="1:13" s="1" customFormat="1" ht="18" customHeight="1">
      <c r="A11" s="17" t="s">
        <v>426</v>
      </c>
      <c r="B11" s="18">
        <v>98.46794283</v>
      </c>
      <c r="C11" s="19">
        <f t="shared" si="0"/>
        <v>12</v>
      </c>
      <c r="D11" s="18">
        <v>4.8699813887</v>
      </c>
      <c r="E11" s="19">
        <f t="shared" si="1"/>
        <v>15</v>
      </c>
      <c r="F11" s="20"/>
      <c r="G11" s="17" t="s">
        <v>426</v>
      </c>
      <c r="H11" s="18">
        <v>51.950515769999996</v>
      </c>
      <c r="I11" s="32">
        <f t="shared" si="2"/>
        <v>11</v>
      </c>
      <c r="J11" s="18">
        <v>-2.7356509287</v>
      </c>
      <c r="K11" s="32">
        <f t="shared" si="3"/>
        <v>16</v>
      </c>
      <c r="L11" s="2"/>
      <c r="M11" s="2"/>
    </row>
    <row r="12" spans="1:11" ht="18" customHeight="1">
      <c r="A12" s="15" t="s">
        <v>414</v>
      </c>
      <c r="B12" s="12">
        <v>258.64440346</v>
      </c>
      <c r="C12" s="16">
        <f t="shared" si="0"/>
        <v>2</v>
      </c>
      <c r="D12" s="12">
        <v>15.2315039516324</v>
      </c>
      <c r="E12" s="16">
        <f t="shared" si="1"/>
        <v>2</v>
      </c>
      <c r="F12" s="14"/>
      <c r="G12" s="15" t="s">
        <v>414</v>
      </c>
      <c r="H12" s="12">
        <v>188.22767206999998</v>
      </c>
      <c r="I12" s="31">
        <f t="shared" si="2"/>
        <v>2</v>
      </c>
      <c r="J12" s="12">
        <v>15.5974073744379</v>
      </c>
      <c r="K12" s="31">
        <f t="shared" si="3"/>
        <v>1</v>
      </c>
    </row>
    <row r="13" spans="1:11" ht="18" customHeight="1">
      <c r="A13" s="15" t="s">
        <v>415</v>
      </c>
      <c r="B13" s="12">
        <v>144.11045876</v>
      </c>
      <c r="C13" s="16">
        <f t="shared" si="0"/>
        <v>7</v>
      </c>
      <c r="D13" s="12">
        <v>15.658600505</v>
      </c>
      <c r="E13" s="16">
        <f t="shared" si="1"/>
        <v>1</v>
      </c>
      <c r="F13" s="14"/>
      <c r="G13" s="15" t="s">
        <v>415</v>
      </c>
      <c r="H13" s="12">
        <v>76.29925545</v>
      </c>
      <c r="I13" s="31">
        <f t="shared" si="2"/>
        <v>8</v>
      </c>
      <c r="J13" s="12">
        <v>14.0158980765</v>
      </c>
      <c r="K13" s="31">
        <f t="shared" si="3"/>
        <v>2</v>
      </c>
    </row>
    <row r="14" spans="1:11" ht="18" customHeight="1">
      <c r="A14" s="15" t="s">
        <v>416</v>
      </c>
      <c r="B14" s="12">
        <v>228.84943176000002</v>
      </c>
      <c r="C14" s="16">
        <f t="shared" si="0"/>
        <v>4</v>
      </c>
      <c r="D14" s="12">
        <v>6.3255624778</v>
      </c>
      <c r="E14" s="16">
        <f t="shared" si="1"/>
        <v>14</v>
      </c>
      <c r="F14" s="14"/>
      <c r="G14" s="15" t="s">
        <v>416</v>
      </c>
      <c r="H14" s="12">
        <v>182.72967078</v>
      </c>
      <c r="I14" s="31">
        <f t="shared" si="2"/>
        <v>3</v>
      </c>
      <c r="J14" s="12">
        <v>3.8094696107</v>
      </c>
      <c r="K14" s="31">
        <f t="shared" si="3"/>
        <v>13</v>
      </c>
    </row>
    <row r="15" spans="1:11" ht="18" customHeight="1">
      <c r="A15" s="15" t="s">
        <v>417</v>
      </c>
      <c r="B15" s="12">
        <v>231.44892022000002</v>
      </c>
      <c r="C15" s="16">
        <f t="shared" si="0"/>
        <v>3</v>
      </c>
      <c r="D15" s="12">
        <v>8.2877327314</v>
      </c>
      <c r="E15" s="16">
        <f t="shared" si="1"/>
        <v>11</v>
      </c>
      <c r="F15" s="14"/>
      <c r="G15" s="15" t="s">
        <v>417</v>
      </c>
      <c r="H15" s="12">
        <v>159.77870826</v>
      </c>
      <c r="I15" s="31">
        <f t="shared" si="2"/>
        <v>4</v>
      </c>
      <c r="J15" s="12">
        <v>6.2070750521</v>
      </c>
      <c r="K15" s="31">
        <f t="shared" si="3"/>
        <v>10</v>
      </c>
    </row>
    <row r="16" spans="1:11" ht="18" customHeight="1">
      <c r="A16" s="15" t="s">
        <v>418</v>
      </c>
      <c r="B16" s="12">
        <v>171.55366712</v>
      </c>
      <c r="C16" s="16">
        <f t="shared" si="0"/>
        <v>6</v>
      </c>
      <c r="D16" s="12">
        <v>7.6887314589</v>
      </c>
      <c r="E16" s="16">
        <f t="shared" si="1"/>
        <v>13</v>
      </c>
      <c r="F16" s="14"/>
      <c r="G16" s="15" t="s">
        <v>418</v>
      </c>
      <c r="H16" s="12">
        <v>122.05280848000001</v>
      </c>
      <c r="I16" s="31">
        <f t="shared" si="2"/>
        <v>5</v>
      </c>
      <c r="J16" s="12">
        <v>4.6454450634</v>
      </c>
      <c r="K16" s="31">
        <f t="shared" si="3"/>
        <v>12</v>
      </c>
    </row>
    <row r="17" spans="1:11" ht="18" customHeight="1">
      <c r="A17" s="15" t="s">
        <v>419</v>
      </c>
      <c r="B17" s="12">
        <v>104.04730741</v>
      </c>
      <c r="C17" s="16">
        <f t="shared" si="0"/>
        <v>11</v>
      </c>
      <c r="D17" s="12">
        <v>7.8688554714</v>
      </c>
      <c r="E17" s="16">
        <f t="shared" si="1"/>
        <v>12</v>
      </c>
      <c r="F17" s="14"/>
      <c r="G17" s="15" t="s">
        <v>419</v>
      </c>
      <c r="H17" s="12">
        <v>81.53188125999999</v>
      </c>
      <c r="I17" s="31">
        <f t="shared" si="2"/>
        <v>6</v>
      </c>
      <c r="J17" s="12">
        <v>6.825605036</v>
      </c>
      <c r="K17" s="31">
        <f t="shared" si="3"/>
        <v>9</v>
      </c>
    </row>
    <row r="18" spans="1:11" ht="18" customHeight="1">
      <c r="A18" s="15" t="s">
        <v>450</v>
      </c>
      <c r="B18" s="12">
        <v>95.08655159</v>
      </c>
      <c r="C18" s="16">
        <f t="shared" si="0"/>
        <v>13</v>
      </c>
      <c r="D18" s="12">
        <v>9.0300922048</v>
      </c>
      <c r="E18" s="16">
        <f t="shared" si="1"/>
        <v>10</v>
      </c>
      <c r="F18" s="14"/>
      <c r="G18" s="15" t="s">
        <v>450</v>
      </c>
      <c r="H18" s="12">
        <v>73.53143981</v>
      </c>
      <c r="I18" s="31">
        <f t="shared" si="2"/>
        <v>9</v>
      </c>
      <c r="J18" s="12">
        <v>7.967314582</v>
      </c>
      <c r="K18" s="31">
        <f t="shared" si="3"/>
        <v>7</v>
      </c>
    </row>
    <row r="19" spans="1:11" ht="18" customHeight="1">
      <c r="A19" s="15" t="s">
        <v>421</v>
      </c>
      <c r="B19" s="12">
        <v>138.36767569</v>
      </c>
      <c r="C19" s="16">
        <f t="shared" si="0"/>
        <v>8</v>
      </c>
      <c r="D19" s="12">
        <v>11.7231794901</v>
      </c>
      <c r="E19" s="16">
        <f t="shared" si="1"/>
        <v>5</v>
      </c>
      <c r="F19" s="14"/>
      <c r="G19" s="15" t="s">
        <v>421</v>
      </c>
      <c r="H19" s="12">
        <v>78.45456876</v>
      </c>
      <c r="I19" s="31">
        <f t="shared" si="2"/>
        <v>7</v>
      </c>
      <c r="J19" s="12">
        <v>9.4940215213</v>
      </c>
      <c r="K19" s="31">
        <f t="shared" si="3"/>
        <v>5</v>
      </c>
    </row>
    <row r="20" spans="1:11" ht="18" customHeight="1">
      <c r="A20" s="21" t="s">
        <v>422</v>
      </c>
      <c r="B20" s="22">
        <v>46.71845076</v>
      </c>
      <c r="C20" s="23">
        <f t="shared" si="0"/>
        <v>16</v>
      </c>
      <c r="D20" s="22">
        <v>4.025823867</v>
      </c>
      <c r="E20" s="23">
        <f t="shared" si="1"/>
        <v>16</v>
      </c>
      <c r="F20" s="14"/>
      <c r="G20" s="21" t="s">
        <v>422</v>
      </c>
      <c r="H20" s="22">
        <v>21.820506690000002</v>
      </c>
      <c r="I20" s="33">
        <f t="shared" si="2"/>
        <v>16</v>
      </c>
      <c r="J20" s="22">
        <v>6.0681486866</v>
      </c>
      <c r="K20" s="33">
        <f t="shared" si="3"/>
        <v>11</v>
      </c>
    </row>
    <row r="21" spans="1:11" ht="30" customHeight="1">
      <c r="A21" s="24"/>
      <c r="B21" s="25"/>
      <c r="C21" s="26"/>
      <c r="D21" s="27"/>
      <c r="E21" s="26"/>
      <c r="G21" s="24"/>
      <c r="H21" s="25"/>
      <c r="I21" s="26"/>
      <c r="J21" s="27"/>
      <c r="K21" s="26"/>
    </row>
    <row r="22" spans="5:11" ht="30" customHeight="1">
      <c r="E22" s="2">
        <v>50</v>
      </c>
      <c r="G22" s="28"/>
      <c r="H22" s="29"/>
      <c r="I22" s="29"/>
      <c r="J22" s="29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SheetLayoutView="100" workbookViewId="0" topLeftCell="A1">
      <selection activeCell="R39" sqref="R39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tabSelected="1" zoomScaleSheetLayoutView="100" workbookViewId="0" topLeftCell="AT1">
      <selection activeCell="BA29" sqref="BA29"/>
    </sheetView>
  </sheetViews>
  <sheetFormatPr defaultColWidth="9.00390625" defaultRowHeight="14.25"/>
  <cols>
    <col min="1" max="1" width="43.625" style="309" customWidth="1"/>
    <col min="2" max="2" width="2.00390625" style="309" customWidth="1"/>
    <col min="3" max="3" width="25.375" style="309" customWidth="1"/>
    <col min="4" max="4" width="9.25390625" style="309" customWidth="1"/>
    <col min="5" max="5" width="9.50390625" style="309" customWidth="1"/>
    <col min="6" max="6" width="8.50390625" style="309" customWidth="1"/>
    <col min="7" max="7" width="8.25390625" style="309" customWidth="1"/>
    <col min="8" max="8" width="2.00390625" style="309" customWidth="1"/>
    <col min="9" max="9" width="22.50390625" style="309" customWidth="1"/>
    <col min="10" max="13" width="6.625" style="309" customWidth="1"/>
    <col min="14" max="14" width="2.625" style="312" customWidth="1"/>
    <col min="15" max="15" width="24.75390625" style="309" customWidth="1"/>
    <col min="16" max="18" width="6.125" style="309" customWidth="1"/>
    <col min="19" max="19" width="6.75390625" style="309" customWidth="1"/>
    <col min="20" max="20" width="2.625" style="309" customWidth="1"/>
    <col min="21" max="21" width="34.75390625" style="76" customWidth="1"/>
    <col min="22" max="22" width="10.625" style="35" customWidth="1"/>
    <col min="23" max="23" width="3.375" style="35" customWidth="1"/>
    <col min="24" max="24" width="32.75390625" style="35" customWidth="1"/>
    <col min="25" max="25" width="10.625" style="35" customWidth="1"/>
    <col min="26" max="26" width="3.375" style="35" customWidth="1"/>
    <col min="27" max="27" width="35.00390625" style="35" customWidth="1"/>
    <col min="28" max="28" width="10.625" style="35" customWidth="1"/>
    <col min="29" max="29" width="10.625" style="76" customWidth="1"/>
    <col min="30" max="30" width="31.25390625" style="35" customWidth="1"/>
    <col min="31" max="31" width="10.625" style="35" customWidth="1"/>
    <col min="32" max="32" width="2.375" style="35" customWidth="1"/>
    <col min="33" max="33" width="22.125" style="35" customWidth="1"/>
    <col min="34" max="34" width="8.625" style="35" customWidth="1"/>
    <col min="35" max="38" width="11.625" style="35" customWidth="1"/>
    <col min="39" max="39" width="3.00390625" style="35" customWidth="1"/>
    <col min="40" max="40" width="28.00390625" style="35" customWidth="1"/>
    <col min="41" max="42" width="7.625" style="35" customWidth="1"/>
    <col min="43" max="43" width="3.125" style="35" customWidth="1"/>
    <col min="44" max="44" width="28.00390625" style="35" customWidth="1"/>
    <col min="45" max="45" width="9.375" style="35" customWidth="1"/>
    <col min="46" max="46" width="14.50390625" style="35" customWidth="1"/>
    <col min="47" max="47" width="6.50390625" style="35" customWidth="1"/>
    <col min="48" max="48" width="28.25390625" style="35" customWidth="1"/>
    <col min="49" max="49" width="8.75390625" style="35" customWidth="1"/>
    <col min="50" max="50" width="8.375" style="35" customWidth="1"/>
    <col min="51" max="51" width="9.125" style="35" customWidth="1"/>
    <col min="52" max="52" width="9.75390625" style="35" customWidth="1"/>
    <col min="53" max="53" width="5.50390625" style="35" customWidth="1"/>
    <col min="54" max="54" width="30.625" style="35" customWidth="1"/>
    <col min="55" max="55" width="9.25390625" style="35" customWidth="1"/>
    <col min="56" max="56" width="2.00390625" style="35" customWidth="1"/>
    <col min="57" max="57" width="32.625" style="35" customWidth="1"/>
    <col min="58" max="58" width="12.25390625" style="35" customWidth="1"/>
    <col min="59" max="59" width="3.25390625" style="76" customWidth="1"/>
    <col min="60" max="60" width="30.625" style="35" customWidth="1"/>
    <col min="61" max="61" width="9.875" style="35" customWidth="1"/>
    <col min="62" max="62" width="7.625" style="35" customWidth="1"/>
    <col min="63" max="63" width="1.875" style="35" customWidth="1"/>
    <col min="64" max="64" width="26.75390625" style="35" customWidth="1"/>
    <col min="65" max="66" width="9.625" style="35" customWidth="1"/>
    <col min="67" max="67" width="3.75390625" style="35" customWidth="1"/>
    <col min="68" max="68" width="28.00390625" style="35" customWidth="1"/>
    <col min="69" max="72" width="10.625" style="35" customWidth="1"/>
    <col min="73" max="73" width="9.875" style="35" customWidth="1"/>
    <col min="74" max="74" width="24.125" style="35" customWidth="1"/>
    <col min="75" max="75" width="12.875" style="35" customWidth="1"/>
    <col min="76" max="76" width="14.125" style="35" customWidth="1"/>
    <col min="77" max="77" width="2.25390625" style="35" customWidth="1"/>
    <col min="78" max="78" width="9.00390625" style="35" customWidth="1"/>
    <col min="79" max="79" width="22.125" style="35" customWidth="1"/>
    <col min="80" max="80" width="9.00390625" style="35" customWidth="1"/>
    <col min="81" max="81" width="9.125" style="35" bestFit="1" customWidth="1"/>
    <col min="82" max="82" width="9.00390625" style="35" customWidth="1"/>
    <col min="83" max="83" width="22.00390625" style="35" customWidth="1"/>
    <col min="84" max="84" width="9.00390625" style="35" customWidth="1"/>
    <col min="85" max="85" width="11.25390625" style="35" bestFit="1" customWidth="1"/>
    <col min="86" max="16384" width="9.00390625" style="35" customWidth="1"/>
  </cols>
  <sheetData>
    <row r="1" spans="1:194" s="168" customFormat="1" ht="30" customHeight="1">
      <c r="A1" s="313" t="s">
        <v>0</v>
      </c>
      <c r="B1" s="313"/>
      <c r="C1" s="535" t="s">
        <v>1</v>
      </c>
      <c r="D1" s="535"/>
      <c r="E1" s="535"/>
      <c r="F1" s="535"/>
      <c r="G1" s="535"/>
      <c r="H1" s="314"/>
      <c r="I1" s="535" t="s">
        <v>2</v>
      </c>
      <c r="J1" s="535"/>
      <c r="K1" s="535"/>
      <c r="L1" s="535"/>
      <c r="M1" s="535"/>
      <c r="N1" s="314"/>
      <c r="O1" s="535" t="s">
        <v>3</v>
      </c>
      <c r="P1" s="535"/>
      <c r="Q1" s="535"/>
      <c r="R1" s="535"/>
      <c r="S1" s="535"/>
      <c r="T1" s="314"/>
      <c r="U1" s="536" t="s">
        <v>4</v>
      </c>
      <c r="V1" s="536"/>
      <c r="W1" s="216"/>
      <c r="X1" s="536" t="s">
        <v>5</v>
      </c>
      <c r="Y1" s="536"/>
      <c r="Z1" s="38"/>
      <c r="AA1" s="536" t="s">
        <v>6</v>
      </c>
      <c r="AB1" s="536"/>
      <c r="AC1" s="216"/>
      <c r="AD1" s="536" t="s">
        <v>7</v>
      </c>
      <c r="AE1" s="536"/>
      <c r="AF1" s="38"/>
      <c r="AG1" s="536" t="s">
        <v>8</v>
      </c>
      <c r="AH1" s="536"/>
      <c r="AI1" s="536"/>
      <c r="AJ1" s="536"/>
      <c r="AK1" s="536"/>
      <c r="AL1" s="536"/>
      <c r="AM1" s="38"/>
      <c r="AN1" s="536" t="s">
        <v>9</v>
      </c>
      <c r="AO1" s="536"/>
      <c r="AP1" s="536"/>
      <c r="AQ1" s="38"/>
      <c r="AR1" s="536" t="s">
        <v>10</v>
      </c>
      <c r="AS1" s="536"/>
      <c r="AT1" s="536"/>
      <c r="AU1" s="68"/>
      <c r="AW1" s="38" t="s">
        <v>11</v>
      </c>
      <c r="AX1" s="68"/>
      <c r="AY1" s="68"/>
      <c r="AZ1" s="68"/>
      <c r="BA1" s="68"/>
      <c r="BB1" s="68" t="s">
        <v>12</v>
      </c>
      <c r="BC1" s="68"/>
      <c r="BD1" s="68"/>
      <c r="BE1" s="68" t="s">
        <v>13</v>
      </c>
      <c r="BF1" s="68"/>
      <c r="BG1" s="68"/>
      <c r="BH1" s="68" t="s">
        <v>14</v>
      </c>
      <c r="BI1" s="68"/>
      <c r="BJ1" s="68"/>
      <c r="BK1" s="68"/>
      <c r="BL1" s="68" t="s">
        <v>15</v>
      </c>
      <c r="BM1" s="68"/>
      <c r="BN1" s="68"/>
      <c r="BO1" s="78"/>
      <c r="BP1" s="68" t="s">
        <v>16</v>
      </c>
      <c r="BQ1" s="68"/>
      <c r="BR1" s="68"/>
      <c r="BS1" s="68"/>
      <c r="BT1" s="68"/>
      <c r="BU1" s="78"/>
      <c r="BV1" s="68" t="s">
        <v>17</v>
      </c>
      <c r="BW1" s="68"/>
      <c r="BX1" s="68"/>
      <c r="BY1" s="78"/>
      <c r="BZ1" s="35"/>
      <c r="CA1" s="68" t="s">
        <v>18</v>
      </c>
      <c r="CB1" s="78"/>
      <c r="CC1" s="78"/>
      <c r="CD1" s="35"/>
      <c r="CE1" s="536" t="s">
        <v>19</v>
      </c>
      <c r="CF1" s="536"/>
      <c r="CG1" s="536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</row>
    <row r="2" spans="1:194" s="36" customFormat="1" ht="15" customHeight="1">
      <c r="A2" s="309" t="s">
        <v>20</v>
      </c>
      <c r="B2" s="309"/>
      <c r="C2" s="314"/>
      <c r="D2" s="314"/>
      <c r="E2" s="314"/>
      <c r="F2" s="315" t="s">
        <v>21</v>
      </c>
      <c r="G2" s="316"/>
      <c r="H2" s="316"/>
      <c r="I2" s="314"/>
      <c r="J2" s="314"/>
      <c r="K2" s="314"/>
      <c r="L2" s="315" t="s">
        <v>22</v>
      </c>
      <c r="M2" s="316"/>
      <c r="N2" s="316"/>
      <c r="O2" s="314"/>
      <c r="P2" s="369"/>
      <c r="Q2" s="314"/>
      <c r="R2" s="315" t="s">
        <v>23</v>
      </c>
      <c r="S2" s="316"/>
      <c r="T2" s="316"/>
      <c r="U2" s="121"/>
      <c r="V2" s="387"/>
      <c r="W2" s="387"/>
      <c r="X2" s="388"/>
      <c r="Y2" s="387"/>
      <c r="Z2" s="315"/>
      <c r="AA2" s="315"/>
      <c r="AB2" s="403"/>
      <c r="AC2" s="387"/>
      <c r="AD2" s="404"/>
      <c r="AE2" s="300"/>
      <c r="AF2" s="233"/>
      <c r="AG2" s="171"/>
      <c r="AH2" s="171"/>
      <c r="AI2" s="171"/>
      <c r="AJ2" s="171"/>
      <c r="AK2" s="171"/>
      <c r="AL2" s="171"/>
      <c r="AM2" s="171"/>
      <c r="AN2" s="233"/>
      <c r="AO2" s="233"/>
      <c r="AP2" s="233"/>
      <c r="AQ2" s="233"/>
      <c r="AR2" s="537"/>
      <c r="AS2" s="538"/>
      <c r="AT2" s="538"/>
      <c r="AU2" s="315"/>
      <c r="AV2" s="233"/>
      <c r="AW2" s="233"/>
      <c r="AX2" s="233"/>
      <c r="AY2" s="315" t="s">
        <v>21</v>
      </c>
      <c r="AZ2" s="315"/>
      <c r="BA2" s="315"/>
      <c r="BB2" s="171"/>
      <c r="BC2" s="171"/>
      <c r="BD2" s="171"/>
      <c r="BE2" s="539" t="s">
        <v>21</v>
      </c>
      <c r="BF2" s="539"/>
      <c r="BG2" s="472"/>
      <c r="BH2" s="540" t="s">
        <v>24</v>
      </c>
      <c r="BI2" s="540"/>
      <c r="BJ2" s="540"/>
      <c r="BK2" s="233"/>
      <c r="BL2" s="233"/>
      <c r="BM2" s="315" t="s">
        <v>25</v>
      </c>
      <c r="BN2" s="315"/>
      <c r="BO2" s="492"/>
      <c r="BP2" s="171"/>
      <c r="BQ2" s="171"/>
      <c r="BS2" s="315" t="s">
        <v>21</v>
      </c>
      <c r="BT2" s="492"/>
      <c r="BU2" s="492"/>
      <c r="BW2" s="469"/>
      <c r="BX2" s="469" t="s">
        <v>26</v>
      </c>
      <c r="BY2" s="492"/>
      <c r="BZ2" s="35"/>
      <c r="CA2" s="217"/>
      <c r="CB2" s="403" t="s">
        <v>27</v>
      </c>
      <c r="CC2" s="492"/>
      <c r="CD2" s="35"/>
      <c r="CE2" s="217"/>
      <c r="CF2" s="403" t="s">
        <v>28</v>
      </c>
      <c r="CG2" s="492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</row>
    <row r="3" spans="1:194" s="166" customFormat="1" ht="36.75" customHeight="1">
      <c r="A3" s="317" t="s">
        <v>29</v>
      </c>
      <c r="B3" s="318"/>
      <c r="C3" s="319" t="s">
        <v>30</v>
      </c>
      <c r="D3" s="320" t="s">
        <v>31</v>
      </c>
      <c r="E3" s="320" t="s">
        <v>32</v>
      </c>
      <c r="F3" s="320" t="s">
        <v>33</v>
      </c>
      <c r="G3" s="321" t="s">
        <v>34</v>
      </c>
      <c r="H3" s="322"/>
      <c r="I3" s="370" t="s">
        <v>30</v>
      </c>
      <c r="J3" s="320" t="s">
        <v>35</v>
      </c>
      <c r="K3" s="320" t="s">
        <v>36</v>
      </c>
      <c r="L3" s="371" t="s">
        <v>37</v>
      </c>
      <c r="M3" s="371" t="s">
        <v>38</v>
      </c>
      <c r="N3" s="322"/>
      <c r="O3" s="319" t="s">
        <v>30</v>
      </c>
      <c r="P3" s="372" t="s">
        <v>39</v>
      </c>
      <c r="Q3" s="372" t="s">
        <v>40</v>
      </c>
      <c r="R3" s="372" t="s">
        <v>41</v>
      </c>
      <c r="S3" s="371" t="s">
        <v>42</v>
      </c>
      <c r="T3" s="322"/>
      <c r="U3" s="319" t="s">
        <v>30</v>
      </c>
      <c r="V3" s="371" t="s">
        <v>43</v>
      </c>
      <c r="W3" s="322"/>
      <c r="X3" s="319" t="s">
        <v>30</v>
      </c>
      <c r="Y3" s="371" t="s">
        <v>43</v>
      </c>
      <c r="Z3" s="322"/>
      <c r="AA3" s="319" t="s">
        <v>30</v>
      </c>
      <c r="AB3" s="371" t="s">
        <v>44</v>
      </c>
      <c r="AC3" s="322"/>
      <c r="AD3" s="319" t="s">
        <v>30</v>
      </c>
      <c r="AE3" s="371" t="s">
        <v>44</v>
      </c>
      <c r="AF3" s="322"/>
      <c r="AG3" s="319" t="s">
        <v>30</v>
      </c>
      <c r="AH3" s="408" t="s">
        <v>45</v>
      </c>
      <c r="AI3" s="409" t="s">
        <v>31</v>
      </c>
      <c r="AJ3" s="410" t="s">
        <v>32</v>
      </c>
      <c r="AK3" s="409" t="s">
        <v>46</v>
      </c>
      <c r="AL3" s="411" t="s">
        <v>34</v>
      </c>
      <c r="AM3" s="322"/>
      <c r="AN3" s="319" t="s">
        <v>30</v>
      </c>
      <c r="AO3" s="43" t="s">
        <v>31</v>
      </c>
      <c r="AP3" s="44" t="s">
        <v>47</v>
      </c>
      <c r="AQ3" s="46"/>
      <c r="AR3" s="425" t="s">
        <v>48</v>
      </c>
      <c r="AS3" s="426" t="s">
        <v>49</v>
      </c>
      <c r="AT3" s="427" t="s">
        <v>50</v>
      </c>
      <c r="AU3" s="322"/>
      <c r="AV3" s="319" t="s">
        <v>30</v>
      </c>
      <c r="AW3" s="319" t="s">
        <v>31</v>
      </c>
      <c r="AX3" s="372" t="s">
        <v>32</v>
      </c>
      <c r="AY3" s="372" t="s">
        <v>51</v>
      </c>
      <c r="AZ3" s="371" t="s">
        <v>34</v>
      </c>
      <c r="BA3" s="322"/>
      <c r="BB3" s="319" t="s">
        <v>30</v>
      </c>
      <c r="BC3" s="371" t="s">
        <v>52</v>
      </c>
      <c r="BD3" s="322"/>
      <c r="BE3" s="319" t="s">
        <v>30</v>
      </c>
      <c r="BF3" s="371" t="s">
        <v>52</v>
      </c>
      <c r="BG3" s="322"/>
      <c r="BH3" s="319" t="s">
        <v>30</v>
      </c>
      <c r="BI3" s="372" t="s">
        <v>51</v>
      </c>
      <c r="BJ3" s="371" t="s">
        <v>50</v>
      </c>
      <c r="BK3" s="322"/>
      <c r="BL3" s="319" t="s">
        <v>30</v>
      </c>
      <c r="BM3" s="43" t="s">
        <v>53</v>
      </c>
      <c r="BN3" s="371" t="s">
        <v>54</v>
      </c>
      <c r="BO3" s="322"/>
      <c r="BP3" s="319" t="s">
        <v>30</v>
      </c>
      <c r="BQ3" s="372" t="s">
        <v>55</v>
      </c>
      <c r="BR3" s="493" t="s">
        <v>56</v>
      </c>
      <c r="BS3" s="372" t="s">
        <v>57</v>
      </c>
      <c r="BT3" s="494" t="s">
        <v>58</v>
      </c>
      <c r="BU3" s="514"/>
      <c r="BV3" s="319" t="s">
        <v>59</v>
      </c>
      <c r="BW3" s="372" t="s">
        <v>31</v>
      </c>
      <c r="BX3" s="515" t="s">
        <v>60</v>
      </c>
      <c r="BY3" s="514"/>
      <c r="BZ3" s="35"/>
      <c r="CA3" s="319" t="s">
        <v>30</v>
      </c>
      <c r="CB3" s="372" t="s">
        <v>51</v>
      </c>
      <c r="CC3" s="371" t="s">
        <v>50</v>
      </c>
      <c r="CD3" s="35"/>
      <c r="CE3" s="319" t="s">
        <v>30</v>
      </c>
      <c r="CF3" s="372" t="s">
        <v>51</v>
      </c>
      <c r="CG3" s="371" t="s">
        <v>50</v>
      </c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</row>
    <row r="4" spans="1:85" s="36" customFormat="1" ht="19.5" customHeight="1">
      <c r="A4" s="287" t="s">
        <v>61</v>
      </c>
      <c r="B4" s="323"/>
      <c r="C4" s="324" t="s">
        <v>62</v>
      </c>
      <c r="D4" s="325"/>
      <c r="E4" s="326">
        <v>1.2</v>
      </c>
      <c r="F4" s="327"/>
      <c r="G4" s="328">
        <v>0.3</v>
      </c>
      <c r="H4" s="329"/>
      <c r="I4" s="373" t="s">
        <v>62</v>
      </c>
      <c r="J4" s="326">
        <v>-1.6920873030115473</v>
      </c>
      <c r="K4" s="374">
        <v>11.7</v>
      </c>
      <c r="L4" s="374">
        <v>0.15618557593289495</v>
      </c>
      <c r="M4" s="186">
        <v>1.2</v>
      </c>
      <c r="N4" s="329"/>
      <c r="O4" s="375" t="s">
        <v>62</v>
      </c>
      <c r="P4" s="339">
        <v>5.5</v>
      </c>
      <c r="Q4" s="339">
        <v>4.9</v>
      </c>
      <c r="R4" s="389">
        <v>3.599999999999998</v>
      </c>
      <c r="S4" s="389">
        <v>0.3</v>
      </c>
      <c r="T4" s="329"/>
      <c r="U4" s="390" t="s">
        <v>63</v>
      </c>
      <c r="V4" s="391">
        <v>1.2199999999999989</v>
      </c>
      <c r="W4" s="210"/>
      <c r="X4" s="51" t="s">
        <v>64</v>
      </c>
      <c r="Y4" s="391">
        <v>-13.439999999999998</v>
      </c>
      <c r="Z4" s="210"/>
      <c r="AA4" s="390" t="s">
        <v>63</v>
      </c>
      <c r="AB4" s="405">
        <v>0.2972849211663373</v>
      </c>
      <c r="AC4" s="121"/>
      <c r="AD4" s="51" t="s">
        <v>64</v>
      </c>
      <c r="AE4" s="345">
        <v>0.10664382337701284</v>
      </c>
      <c r="AF4" s="210"/>
      <c r="AG4" s="412" t="s">
        <v>65</v>
      </c>
      <c r="AH4" s="413" t="s">
        <v>66</v>
      </c>
      <c r="AI4" s="210">
        <v>505.7904</v>
      </c>
      <c r="AJ4" s="414">
        <v>0.7219940545414527</v>
      </c>
      <c r="AK4" s="210">
        <v>5361.0348</v>
      </c>
      <c r="AL4" s="414">
        <v>0.7308415730038043</v>
      </c>
      <c r="AM4" s="210"/>
      <c r="AN4" s="415" t="s">
        <v>67</v>
      </c>
      <c r="AO4" s="405">
        <v>100.04</v>
      </c>
      <c r="AP4" s="374">
        <v>96.56</v>
      </c>
      <c r="AQ4" s="210"/>
      <c r="AR4" s="428" t="s">
        <v>68</v>
      </c>
      <c r="AS4" s="429">
        <v>810</v>
      </c>
      <c r="AT4" s="430" t="s">
        <v>69</v>
      </c>
      <c r="AU4" s="431"/>
      <c r="AV4" s="375" t="s">
        <v>70</v>
      </c>
      <c r="AW4" s="391"/>
      <c r="AX4" s="172"/>
      <c r="AY4" s="453"/>
      <c r="AZ4" s="253"/>
      <c r="BA4" s="386"/>
      <c r="BB4" s="454" t="s">
        <v>71</v>
      </c>
      <c r="BC4" s="99">
        <v>4.048594011454696</v>
      </c>
      <c r="BD4" s="329"/>
      <c r="BE4" s="473" t="s">
        <v>72</v>
      </c>
      <c r="BF4" s="474">
        <v>8.575658242571649</v>
      </c>
      <c r="BG4" s="329"/>
      <c r="BH4" s="475" t="s">
        <v>73</v>
      </c>
      <c r="BI4" s="343">
        <v>2024899</v>
      </c>
      <c r="BJ4" s="476">
        <v>-17.69914345937712</v>
      </c>
      <c r="BK4" s="329"/>
      <c r="BL4" s="477" t="s">
        <v>74</v>
      </c>
      <c r="BM4" s="398">
        <v>1154968.5899999999</v>
      </c>
      <c r="BN4" s="431">
        <v>14.483260025828827</v>
      </c>
      <c r="BO4" s="495"/>
      <c r="BP4" s="496" t="s">
        <v>75</v>
      </c>
      <c r="BQ4" s="497">
        <v>29789190.396625</v>
      </c>
      <c r="BR4" s="498">
        <v>46543.603759</v>
      </c>
      <c r="BS4" s="498">
        <v>3681882.538094</v>
      </c>
      <c r="BT4" s="498">
        <v>2701937.315186</v>
      </c>
      <c r="BU4" s="516"/>
      <c r="BV4" s="496" t="s">
        <v>76</v>
      </c>
      <c r="BW4" s="517">
        <v>101.16401264</v>
      </c>
      <c r="BX4" s="518">
        <v>101.95618011</v>
      </c>
      <c r="BY4" s="516"/>
      <c r="CA4" s="519" t="s">
        <v>77</v>
      </c>
      <c r="CB4" s="349">
        <v>283927</v>
      </c>
      <c r="CC4" s="495">
        <v>16.15</v>
      </c>
      <c r="CE4" s="529" t="s">
        <v>78</v>
      </c>
      <c r="CF4" s="487"/>
      <c r="CG4" s="278">
        <v>2.4867697236467734</v>
      </c>
    </row>
    <row r="5" spans="1:85" s="36" customFormat="1" ht="18" customHeight="1">
      <c r="A5" s="330" t="s">
        <v>79</v>
      </c>
      <c r="B5" s="331"/>
      <c r="C5" s="332" t="s">
        <v>80</v>
      </c>
      <c r="D5" s="295">
        <v>140226.6</v>
      </c>
      <c r="E5" s="333">
        <v>8.6</v>
      </c>
      <c r="F5" s="334">
        <v>1476235.4</v>
      </c>
      <c r="G5" s="302">
        <v>2.6</v>
      </c>
      <c r="H5" s="329"/>
      <c r="I5" s="375" t="s">
        <v>80</v>
      </c>
      <c r="J5" s="202">
        <v>0.5</v>
      </c>
      <c r="K5" s="210">
        <v>-14.6</v>
      </c>
      <c r="L5" s="210">
        <v>-7.9</v>
      </c>
      <c r="M5" s="186">
        <v>8.6</v>
      </c>
      <c r="N5" s="329"/>
      <c r="O5" s="375" t="s">
        <v>80</v>
      </c>
      <c r="P5" s="339">
        <v>5.5</v>
      </c>
      <c r="Q5" s="339">
        <v>-1</v>
      </c>
      <c r="R5" s="339">
        <v>-11.2</v>
      </c>
      <c r="S5" s="339">
        <v>2.6</v>
      </c>
      <c r="T5" s="329"/>
      <c r="U5" s="51" t="s">
        <v>81</v>
      </c>
      <c r="V5" s="391">
        <v>-10.909999999999997</v>
      </c>
      <c r="W5" s="210"/>
      <c r="X5" s="36" t="s">
        <v>82</v>
      </c>
      <c r="Y5" s="391">
        <v>1.6099999999999994</v>
      </c>
      <c r="Z5" s="210"/>
      <c r="AA5" s="51" t="s">
        <v>81</v>
      </c>
      <c r="AB5" s="391">
        <v>20.906590966392002</v>
      </c>
      <c r="AC5" s="121"/>
      <c r="AD5" s="36" t="s">
        <v>82</v>
      </c>
      <c r="AE5" s="345">
        <v>16.491744491270623</v>
      </c>
      <c r="AF5" s="210"/>
      <c r="AG5" s="193" t="s">
        <v>83</v>
      </c>
      <c r="AH5" s="416" t="s">
        <v>66</v>
      </c>
      <c r="AI5" s="210">
        <v>89.4131</v>
      </c>
      <c r="AJ5" s="417">
        <v>30.04236665701916</v>
      </c>
      <c r="AK5" s="210">
        <v>929.0821</v>
      </c>
      <c r="AL5" s="417">
        <v>1.3615836233356715</v>
      </c>
      <c r="AM5" s="210"/>
      <c r="AN5" s="51" t="s">
        <v>84</v>
      </c>
      <c r="AO5" s="391">
        <v>97.3</v>
      </c>
      <c r="AP5" s="210">
        <v>99.06</v>
      </c>
      <c r="AQ5" s="210"/>
      <c r="AR5" s="428" t="s">
        <v>85</v>
      </c>
      <c r="AS5" s="432">
        <v>153</v>
      </c>
      <c r="AT5" s="257">
        <v>4.1</v>
      </c>
      <c r="AU5" s="431"/>
      <c r="AV5" s="404" t="s">
        <v>80</v>
      </c>
      <c r="AW5" s="455">
        <v>140226.6</v>
      </c>
      <c r="AX5" s="253">
        <v>8.6</v>
      </c>
      <c r="AY5" s="456">
        <v>1476235.4</v>
      </c>
      <c r="AZ5" s="253">
        <v>2.6</v>
      </c>
      <c r="BA5" s="386"/>
      <c r="BB5" s="332" t="s">
        <v>86</v>
      </c>
      <c r="BC5" s="99">
        <v>12.763200133160552</v>
      </c>
      <c r="BD5" s="329"/>
      <c r="BE5" s="478" t="s">
        <v>87</v>
      </c>
      <c r="BF5" s="262">
        <v>23.00903745458156</v>
      </c>
      <c r="BG5" s="329"/>
      <c r="BH5" s="475" t="s">
        <v>88</v>
      </c>
      <c r="BI5" s="343">
        <v>1619126</v>
      </c>
      <c r="BJ5" s="476">
        <v>-19.751730481957686</v>
      </c>
      <c r="BK5" s="329"/>
      <c r="BL5" s="477" t="s">
        <v>89</v>
      </c>
      <c r="BM5" s="398">
        <v>707793.08</v>
      </c>
      <c r="BN5" s="431">
        <v>12.223094350239293</v>
      </c>
      <c r="BO5" s="495"/>
      <c r="BP5" s="499" t="s">
        <v>90</v>
      </c>
      <c r="BQ5" s="497">
        <v>20341653.622868</v>
      </c>
      <c r="BR5" s="498">
        <v>447193.787962</v>
      </c>
      <c r="BS5" s="498">
        <v>3062074.541856</v>
      </c>
      <c r="BT5" s="498">
        <v>1865816.95576</v>
      </c>
      <c r="BU5" s="516"/>
      <c r="BV5" s="520" t="s">
        <v>91</v>
      </c>
      <c r="BW5" s="517">
        <v>102.77190563</v>
      </c>
      <c r="BX5" s="518">
        <v>102.98643403</v>
      </c>
      <c r="BY5" s="516"/>
      <c r="CA5" s="521" t="s">
        <v>92</v>
      </c>
      <c r="CB5" s="349">
        <v>72428</v>
      </c>
      <c r="CC5" s="495">
        <v>15.12</v>
      </c>
      <c r="CE5" s="530" t="s">
        <v>93</v>
      </c>
      <c r="CF5" s="349"/>
      <c r="CG5" s="278">
        <v>-21.06685614381348</v>
      </c>
    </row>
    <row r="6" spans="1:85" s="36" customFormat="1" ht="17.25" customHeight="1">
      <c r="A6" s="335" t="s">
        <v>94</v>
      </c>
      <c r="B6" s="336"/>
      <c r="C6" s="332" t="s">
        <v>95</v>
      </c>
      <c r="D6" s="337">
        <v>73300.72999999975</v>
      </c>
      <c r="E6" s="333" t="s">
        <v>96</v>
      </c>
      <c r="F6" s="338">
        <v>1154968.5899999999</v>
      </c>
      <c r="G6" s="339">
        <v>14.482924001918063</v>
      </c>
      <c r="H6" s="329"/>
      <c r="I6" s="375" t="s">
        <v>95</v>
      </c>
      <c r="J6" s="202">
        <v>-18.848248728747517</v>
      </c>
      <c r="K6" s="210">
        <v>9.653215369078548</v>
      </c>
      <c r="L6" s="202">
        <v>7.04123450969837</v>
      </c>
      <c r="M6" s="186" t="s">
        <v>96</v>
      </c>
      <c r="N6" s="329"/>
      <c r="O6" s="375" t="s">
        <v>95</v>
      </c>
      <c r="P6" s="339">
        <v>0.05613623861329131</v>
      </c>
      <c r="Q6" s="339">
        <v>1.9345784916483977</v>
      </c>
      <c r="R6" s="392">
        <v>4.50233617746294</v>
      </c>
      <c r="S6" s="339">
        <v>14.482924001918063</v>
      </c>
      <c r="T6" s="329"/>
      <c r="U6" s="51" t="s">
        <v>97</v>
      </c>
      <c r="V6" s="391">
        <v>-34.7</v>
      </c>
      <c r="W6" s="210"/>
      <c r="X6" s="51" t="s">
        <v>98</v>
      </c>
      <c r="Y6" s="391">
        <v>-16.58</v>
      </c>
      <c r="Z6" s="210"/>
      <c r="AA6" s="51" t="s">
        <v>97</v>
      </c>
      <c r="AB6" s="391">
        <v>-17.1714598815298</v>
      </c>
      <c r="AC6" s="121"/>
      <c r="AD6" s="51" t="s">
        <v>98</v>
      </c>
      <c r="AE6" s="345">
        <v>-0.24453714623491862</v>
      </c>
      <c r="AF6" s="210"/>
      <c r="AG6" s="418" t="s">
        <v>99</v>
      </c>
      <c r="AH6" s="416" t="s">
        <v>100</v>
      </c>
      <c r="AI6" s="210">
        <v>54.600716000000006</v>
      </c>
      <c r="AJ6" s="417">
        <v>-9.38437464230324</v>
      </c>
      <c r="AK6" s="210">
        <v>642.9519429999999</v>
      </c>
      <c r="AL6" s="417">
        <v>-0.013097086132463076</v>
      </c>
      <c r="AM6" s="210"/>
      <c r="AN6" s="51" t="s">
        <v>101</v>
      </c>
      <c r="AO6" s="391">
        <v>99.28</v>
      </c>
      <c r="AP6" s="210">
        <v>99.55</v>
      </c>
      <c r="AQ6" s="210"/>
      <c r="AR6" s="428" t="s">
        <v>102</v>
      </c>
      <c r="AS6" s="416">
        <v>1972706.4</v>
      </c>
      <c r="AT6" s="257">
        <v>18.7</v>
      </c>
      <c r="AU6" s="431"/>
      <c r="AV6" s="433" t="s">
        <v>103</v>
      </c>
      <c r="AW6" s="455">
        <v>11900.5</v>
      </c>
      <c r="AX6" s="253">
        <v>3.7</v>
      </c>
      <c r="AY6" s="457">
        <v>125090.4</v>
      </c>
      <c r="AZ6" s="253">
        <v>4.3</v>
      </c>
      <c r="BA6" s="386"/>
      <c r="BB6" s="332" t="s">
        <v>104</v>
      </c>
      <c r="BC6" s="99">
        <v>-17.69914345937712</v>
      </c>
      <c r="BD6" s="329"/>
      <c r="BE6" s="478" t="s">
        <v>105</v>
      </c>
      <c r="BF6" s="262">
        <v>20.227151476000742</v>
      </c>
      <c r="BG6" s="329"/>
      <c r="BH6" s="475" t="s">
        <v>106</v>
      </c>
      <c r="BI6" s="343">
        <v>240925</v>
      </c>
      <c r="BJ6" s="253">
        <v>-3.150790109461621</v>
      </c>
      <c r="BK6" s="329"/>
      <c r="BL6" s="477" t="s">
        <v>107</v>
      </c>
      <c r="BM6" s="398">
        <v>355053.98</v>
      </c>
      <c r="BN6" s="431">
        <v>19.15332428926537</v>
      </c>
      <c r="BO6" s="495"/>
      <c r="BP6" s="499" t="s">
        <v>108</v>
      </c>
      <c r="BQ6" s="497">
        <v>5057119.494361</v>
      </c>
      <c r="BR6" s="498">
        <v>186944.357234</v>
      </c>
      <c r="BS6" s="498">
        <v>411704.603147</v>
      </c>
      <c r="BT6" s="498">
        <v>121995.629742</v>
      </c>
      <c r="BU6" s="516"/>
      <c r="BV6" s="520" t="s">
        <v>109</v>
      </c>
      <c r="BW6" s="517">
        <v>104.3166179</v>
      </c>
      <c r="BX6" s="518">
        <v>104.1424589</v>
      </c>
      <c r="BY6" s="516"/>
      <c r="CA6" s="521" t="s">
        <v>110</v>
      </c>
      <c r="CB6" s="349">
        <v>61182</v>
      </c>
      <c r="CC6" s="495">
        <v>15.63</v>
      </c>
      <c r="CE6" s="530" t="s">
        <v>111</v>
      </c>
      <c r="CF6" s="349"/>
      <c r="CG6" s="278">
        <v>2.968258371347545</v>
      </c>
    </row>
    <row r="7" spans="1:85" s="36" customFormat="1" ht="18" customHeight="1">
      <c r="A7" s="36" t="s">
        <v>112</v>
      </c>
      <c r="B7" s="331"/>
      <c r="C7" s="332" t="s">
        <v>113</v>
      </c>
      <c r="D7" s="337">
        <v>181352</v>
      </c>
      <c r="E7" s="333">
        <v>4.2175009913052435</v>
      </c>
      <c r="F7" s="338">
        <v>2647013</v>
      </c>
      <c r="G7" s="339">
        <v>8.556836832534565</v>
      </c>
      <c r="H7" s="329"/>
      <c r="I7" s="375" t="s">
        <v>113</v>
      </c>
      <c r="J7" s="202">
        <v>5.254664807532627</v>
      </c>
      <c r="K7" s="329">
        <v>2.6068102545782956</v>
      </c>
      <c r="L7" s="202">
        <v>-15.85566940518271</v>
      </c>
      <c r="M7" s="186">
        <v>4.2175009913052435</v>
      </c>
      <c r="N7" s="329"/>
      <c r="O7" s="375" t="s">
        <v>113</v>
      </c>
      <c r="P7" s="339">
        <v>3.127329591120631</v>
      </c>
      <c r="Q7" s="339">
        <v>6.562606189789011</v>
      </c>
      <c r="R7" s="392">
        <v>0.9801639790980143</v>
      </c>
      <c r="S7" s="339">
        <v>8.556836832534565</v>
      </c>
      <c r="T7" s="329"/>
      <c r="U7" s="51" t="s">
        <v>114</v>
      </c>
      <c r="V7" s="391">
        <v>-21.909999999999997</v>
      </c>
      <c r="W7" s="210"/>
      <c r="X7" s="36" t="s">
        <v>115</v>
      </c>
      <c r="Y7" s="391">
        <v>43.72999999999999</v>
      </c>
      <c r="Z7" s="210"/>
      <c r="AA7" s="51" t="s">
        <v>114</v>
      </c>
      <c r="AB7" s="391">
        <v>-20.68326957764907</v>
      </c>
      <c r="AC7" s="121"/>
      <c r="AD7" s="36" t="s">
        <v>115</v>
      </c>
      <c r="AE7" s="345">
        <v>10.030014650411175</v>
      </c>
      <c r="AF7" s="210"/>
      <c r="AG7" s="418" t="s">
        <v>116</v>
      </c>
      <c r="AH7" s="419" t="s">
        <v>66</v>
      </c>
      <c r="AI7" s="210">
        <v>5.6293</v>
      </c>
      <c r="AJ7" s="277">
        <v>40.17</v>
      </c>
      <c r="AK7" s="210">
        <v>51.8323</v>
      </c>
      <c r="AL7" s="277">
        <v>4.37</v>
      </c>
      <c r="AM7" s="210"/>
      <c r="AN7" s="51" t="s">
        <v>117</v>
      </c>
      <c r="AO7" s="391">
        <v>93.65</v>
      </c>
      <c r="AP7" s="210">
        <v>93</v>
      </c>
      <c r="AQ7" s="210"/>
      <c r="AR7" s="428" t="s">
        <v>118</v>
      </c>
      <c r="AS7" s="434">
        <v>581352.4</v>
      </c>
      <c r="AT7" s="435">
        <v>20.5</v>
      </c>
      <c r="AU7" s="431"/>
      <c r="AV7" s="433" t="s">
        <v>119</v>
      </c>
      <c r="AW7" s="455">
        <v>128326.1</v>
      </c>
      <c r="AX7" s="253">
        <v>9</v>
      </c>
      <c r="AY7" s="457">
        <v>1351145</v>
      </c>
      <c r="AZ7" s="253">
        <v>2.5</v>
      </c>
      <c r="BA7" s="329"/>
      <c r="BB7" s="332" t="s">
        <v>120</v>
      </c>
      <c r="BC7" s="99">
        <v>-1.270714218123615</v>
      </c>
      <c r="BD7" s="329"/>
      <c r="BE7" s="478" t="s">
        <v>121</v>
      </c>
      <c r="BF7" s="262">
        <v>17.319310450288825</v>
      </c>
      <c r="BG7" s="329"/>
      <c r="BH7" s="475" t="s">
        <v>122</v>
      </c>
      <c r="BI7" s="479">
        <v>31.1148</v>
      </c>
      <c r="BJ7" s="476">
        <v>-53.11218638911033</v>
      </c>
      <c r="BK7" s="329"/>
      <c r="BL7" s="477" t="s">
        <v>123</v>
      </c>
      <c r="BM7" s="398">
        <v>52617.59</v>
      </c>
      <c r="BN7" s="431">
        <v>14.991445179983387</v>
      </c>
      <c r="BO7" s="495"/>
      <c r="BP7" s="499" t="s">
        <v>124</v>
      </c>
      <c r="BQ7" s="497">
        <v>15284534.128507</v>
      </c>
      <c r="BR7" s="498">
        <v>260249.430728</v>
      </c>
      <c r="BS7" s="498">
        <v>2650369.938709</v>
      </c>
      <c r="BT7" s="498">
        <v>1743821.326018</v>
      </c>
      <c r="BU7" s="516"/>
      <c r="BV7" s="520" t="s">
        <v>125</v>
      </c>
      <c r="BW7" s="517">
        <v>107.82923901</v>
      </c>
      <c r="BX7" s="518">
        <v>104.44968247</v>
      </c>
      <c r="BY7" s="516"/>
      <c r="CA7" s="521" t="s">
        <v>126</v>
      </c>
      <c r="CB7" s="349">
        <v>5405</v>
      </c>
      <c r="CC7" s="495">
        <v>15.44</v>
      </c>
      <c r="CE7" s="477" t="s">
        <v>127</v>
      </c>
      <c r="CF7" s="349"/>
      <c r="CG7" s="329">
        <v>274.15008814830253</v>
      </c>
    </row>
    <row r="8" spans="1:85" s="36" customFormat="1" ht="18" customHeight="1">
      <c r="A8" s="340" t="s">
        <v>128</v>
      </c>
      <c r="B8" s="331"/>
      <c r="C8" s="341" t="s">
        <v>129</v>
      </c>
      <c r="D8" s="337">
        <v>6575</v>
      </c>
      <c r="E8" s="333">
        <v>28.6657</v>
      </c>
      <c r="F8" s="342">
        <v>111922</v>
      </c>
      <c r="G8" s="333">
        <v>14.2437</v>
      </c>
      <c r="H8" s="329"/>
      <c r="I8" s="375" t="s">
        <v>130</v>
      </c>
      <c r="J8" s="202">
        <v>-69.03</v>
      </c>
      <c r="K8" s="329"/>
      <c r="L8" s="329">
        <v>-4.9489</v>
      </c>
      <c r="M8" s="186">
        <v>28.6657</v>
      </c>
      <c r="N8" s="329"/>
      <c r="O8" s="375" t="s">
        <v>130</v>
      </c>
      <c r="P8" s="339">
        <v>27.37</v>
      </c>
      <c r="Q8" s="339"/>
      <c r="R8" s="392">
        <v>35.1336</v>
      </c>
      <c r="S8" s="392">
        <v>14.2437</v>
      </c>
      <c r="T8" s="329"/>
      <c r="U8" s="51" t="s">
        <v>131</v>
      </c>
      <c r="V8" s="391">
        <v>1.519999999999996</v>
      </c>
      <c r="W8" s="210"/>
      <c r="X8" s="51" t="s">
        <v>132</v>
      </c>
      <c r="Y8" s="391">
        <v>19.680000000000007</v>
      </c>
      <c r="Z8" s="210"/>
      <c r="AA8" s="51" t="s">
        <v>131</v>
      </c>
      <c r="AB8" s="391">
        <v>-1.0572702473368025</v>
      </c>
      <c r="AC8" s="121"/>
      <c r="AD8" s="51" t="s">
        <v>132</v>
      </c>
      <c r="AE8" s="345">
        <v>5.434560819489391</v>
      </c>
      <c r="AF8" s="210"/>
      <c r="AG8" s="418" t="s">
        <v>133</v>
      </c>
      <c r="AH8" s="419" t="s">
        <v>66</v>
      </c>
      <c r="AI8" s="210">
        <v>1.674</v>
      </c>
      <c r="AJ8" s="277">
        <v>54.34</v>
      </c>
      <c r="AK8" s="210">
        <v>15.6048</v>
      </c>
      <c r="AL8" s="277">
        <v>4.69</v>
      </c>
      <c r="AM8" s="210"/>
      <c r="AN8" s="51" t="s">
        <v>134</v>
      </c>
      <c r="AO8" s="391">
        <v>100.34</v>
      </c>
      <c r="AP8" s="210">
        <v>96.25</v>
      </c>
      <c r="AQ8" s="210"/>
      <c r="AR8" s="428" t="s">
        <v>135</v>
      </c>
      <c r="AS8" s="436">
        <v>14111139.2</v>
      </c>
      <c r="AT8" s="257">
        <v>8.4</v>
      </c>
      <c r="AU8" s="431"/>
      <c r="AV8" s="437" t="s">
        <v>136</v>
      </c>
      <c r="AW8" s="455"/>
      <c r="AX8" s="458"/>
      <c r="AY8" s="233"/>
      <c r="AZ8" s="253"/>
      <c r="BA8" s="329"/>
      <c r="BB8" s="459" t="s">
        <v>137</v>
      </c>
      <c r="BC8" s="99">
        <v>31.238779174147226</v>
      </c>
      <c r="BD8" s="460"/>
      <c r="BE8" s="478" t="s">
        <v>138</v>
      </c>
      <c r="BF8" s="293" t="s">
        <v>96</v>
      </c>
      <c r="BG8" s="329"/>
      <c r="BH8" s="480" t="s">
        <v>139</v>
      </c>
      <c r="BI8" s="481"/>
      <c r="BJ8" s="482"/>
      <c r="BK8" s="460"/>
      <c r="BL8" s="477" t="s">
        <v>140</v>
      </c>
      <c r="BM8" s="398">
        <v>14757.52</v>
      </c>
      <c r="BN8" s="431">
        <v>-5.538329974985212</v>
      </c>
      <c r="BO8" s="500"/>
      <c r="BP8" s="499" t="s">
        <v>141</v>
      </c>
      <c r="BQ8" s="497">
        <v>5122863.314747</v>
      </c>
      <c r="BR8" s="498">
        <v>-354479.929665</v>
      </c>
      <c r="BS8" s="498">
        <v>257800.061534</v>
      </c>
      <c r="BT8" s="498">
        <v>823612.321608</v>
      </c>
      <c r="BU8" s="516"/>
      <c r="BV8" s="520" t="s">
        <v>142</v>
      </c>
      <c r="BW8" s="517">
        <v>69.02576133</v>
      </c>
      <c r="BX8" s="518">
        <v>104.14371353</v>
      </c>
      <c r="BY8" s="516"/>
      <c r="CA8" s="521" t="s">
        <v>143</v>
      </c>
      <c r="CB8" s="349">
        <v>270</v>
      </c>
      <c r="CC8" s="500">
        <v>8.87</v>
      </c>
      <c r="CE8" s="531" t="s">
        <v>144</v>
      </c>
      <c r="CF8" s="349"/>
      <c r="CG8" s="345">
        <v>-1.270714218123615</v>
      </c>
    </row>
    <row r="9" spans="1:85" s="36" customFormat="1" ht="18" customHeight="1">
      <c r="A9" s="36" t="s">
        <v>145</v>
      </c>
      <c r="B9" s="331"/>
      <c r="C9" s="341" t="s">
        <v>146</v>
      </c>
      <c r="D9" s="337">
        <v>484</v>
      </c>
      <c r="E9" s="333">
        <v>15.5596</v>
      </c>
      <c r="F9" s="342">
        <v>3039</v>
      </c>
      <c r="G9" s="333">
        <v>-54.2938</v>
      </c>
      <c r="H9" s="329"/>
      <c r="I9" s="375" t="s">
        <v>146</v>
      </c>
      <c r="J9" s="202">
        <v>35.29</v>
      </c>
      <c r="K9" s="329"/>
      <c r="L9" s="329">
        <v>-34.0718</v>
      </c>
      <c r="M9" s="186">
        <v>15.5596</v>
      </c>
      <c r="N9" s="329"/>
      <c r="O9" s="375" t="s">
        <v>146</v>
      </c>
      <c r="P9" s="339">
        <v>-34.69</v>
      </c>
      <c r="Q9" s="339"/>
      <c r="R9" s="392">
        <v>74.4416</v>
      </c>
      <c r="S9" s="392">
        <v>-54.2938</v>
      </c>
      <c r="T9" s="329"/>
      <c r="U9" s="51" t="s">
        <v>147</v>
      </c>
      <c r="V9" s="391">
        <v>4.8700000000000045</v>
      </c>
      <c r="W9" s="210"/>
      <c r="X9" s="51" t="s">
        <v>148</v>
      </c>
      <c r="Y9" s="391">
        <v>11.760000000000005</v>
      </c>
      <c r="Z9" s="210"/>
      <c r="AA9" s="51" t="s">
        <v>147</v>
      </c>
      <c r="AB9" s="391">
        <v>12.42807898576119</v>
      </c>
      <c r="AC9" s="121"/>
      <c r="AD9" s="51" t="s">
        <v>148</v>
      </c>
      <c r="AE9" s="345">
        <v>18.31788553325265</v>
      </c>
      <c r="AF9" s="210"/>
      <c r="AG9" s="418" t="s">
        <v>149</v>
      </c>
      <c r="AH9" s="419" t="s">
        <v>66</v>
      </c>
      <c r="AI9" s="210">
        <v>1.6755</v>
      </c>
      <c r="AJ9" s="277">
        <v>39.97</v>
      </c>
      <c r="AK9" s="210">
        <v>15.2433</v>
      </c>
      <c r="AL9" s="277">
        <v>-0.44</v>
      </c>
      <c r="AM9" s="210"/>
      <c r="AN9" s="51" t="s">
        <v>150</v>
      </c>
      <c r="AO9" s="391">
        <v>97.65</v>
      </c>
      <c r="AP9" s="210">
        <v>98.4</v>
      </c>
      <c r="AQ9" s="210"/>
      <c r="AR9" s="428" t="s">
        <v>151</v>
      </c>
      <c r="AS9" s="436">
        <v>4776605.1</v>
      </c>
      <c r="AT9" s="257">
        <v>19.4</v>
      </c>
      <c r="AU9" s="431"/>
      <c r="AV9" s="438" t="s">
        <v>152</v>
      </c>
      <c r="AW9" s="461">
        <v>19083.3</v>
      </c>
      <c r="AX9" s="329">
        <v>19.2</v>
      </c>
      <c r="AY9" s="457">
        <v>187618.9</v>
      </c>
      <c r="AZ9" s="239">
        <v>18.7</v>
      </c>
      <c r="BA9" s="329"/>
      <c r="BB9" s="459" t="s">
        <v>153</v>
      </c>
      <c r="BC9" s="99">
        <v>-4.952380952380949</v>
      </c>
      <c r="BD9" s="329"/>
      <c r="BE9" s="478" t="s">
        <v>154</v>
      </c>
      <c r="BF9" s="262">
        <v>-44.09346214333858</v>
      </c>
      <c r="BG9" s="329"/>
      <c r="BH9" s="480" t="s">
        <v>155</v>
      </c>
      <c r="BI9" s="483">
        <v>1444.0195</v>
      </c>
      <c r="BJ9" s="476">
        <v>2.538183418592488</v>
      </c>
      <c r="BK9" s="329"/>
      <c r="BL9" s="477" t="s">
        <v>156</v>
      </c>
      <c r="BM9" s="398">
        <v>43107.15</v>
      </c>
      <c r="BN9" s="431">
        <v>5.077343354082875</v>
      </c>
      <c r="BO9" s="495"/>
      <c r="BP9" s="499" t="s">
        <v>108</v>
      </c>
      <c r="BQ9" s="497">
        <v>3001176.399397</v>
      </c>
      <c r="BR9" s="498">
        <v>-30405.613777</v>
      </c>
      <c r="BS9" s="498">
        <v>-396564.186369</v>
      </c>
      <c r="BT9" s="498">
        <v>940288.822947</v>
      </c>
      <c r="BU9" s="516"/>
      <c r="BV9" s="520" t="s">
        <v>157</v>
      </c>
      <c r="BW9" s="517">
        <v>126.29648845</v>
      </c>
      <c r="BX9" s="518">
        <v>96.62223549</v>
      </c>
      <c r="BY9" s="516"/>
      <c r="CA9" s="521" t="s">
        <v>158</v>
      </c>
      <c r="CB9" s="349">
        <v>5571</v>
      </c>
      <c r="CC9" s="495">
        <v>9.77</v>
      </c>
      <c r="CE9" s="530" t="s">
        <v>93</v>
      </c>
      <c r="CF9" s="349"/>
      <c r="CG9" s="345">
        <v>-38.61271455877516</v>
      </c>
    </row>
    <row r="10" spans="1:85" s="36" customFormat="1" ht="18" customHeight="1">
      <c r="A10" s="36" t="s">
        <v>159</v>
      </c>
      <c r="B10" s="331"/>
      <c r="C10" s="341" t="s">
        <v>160</v>
      </c>
      <c r="D10" s="337">
        <v>6091</v>
      </c>
      <c r="E10" s="333">
        <v>29.8355</v>
      </c>
      <c r="F10" s="342">
        <v>108882</v>
      </c>
      <c r="G10" s="333">
        <v>19.2347</v>
      </c>
      <c r="H10" s="329"/>
      <c r="I10" s="375" t="s">
        <v>160</v>
      </c>
      <c r="J10" s="202">
        <v>-72.09</v>
      </c>
      <c r="K10" s="329"/>
      <c r="L10" s="329">
        <v>-1.0473</v>
      </c>
      <c r="M10" s="186">
        <v>29.8355</v>
      </c>
      <c r="N10" s="329"/>
      <c r="O10" s="375" t="s">
        <v>160</v>
      </c>
      <c r="P10" s="339">
        <v>33.79</v>
      </c>
      <c r="Q10" s="339"/>
      <c r="R10" s="392">
        <v>32.9517</v>
      </c>
      <c r="S10" s="392">
        <v>19.2347</v>
      </c>
      <c r="T10" s="329"/>
      <c r="U10" s="51" t="s">
        <v>161</v>
      </c>
      <c r="V10" s="391">
        <v>25.430000000000007</v>
      </c>
      <c r="W10" s="210"/>
      <c r="X10" s="51" t="s">
        <v>162</v>
      </c>
      <c r="Y10" s="391">
        <v>-3.1400000000000006</v>
      </c>
      <c r="Z10" s="210"/>
      <c r="AA10" s="51" t="s">
        <v>161</v>
      </c>
      <c r="AB10" s="391">
        <v>16.732554299004534</v>
      </c>
      <c r="AC10" s="121"/>
      <c r="AD10" s="51" t="s">
        <v>162</v>
      </c>
      <c r="AE10" s="345">
        <v>-7.338392732395846</v>
      </c>
      <c r="AF10" s="210"/>
      <c r="AG10" s="418" t="s">
        <v>163</v>
      </c>
      <c r="AH10" s="419" t="s">
        <v>66</v>
      </c>
      <c r="AI10" s="210">
        <v>5.3104</v>
      </c>
      <c r="AJ10" s="277">
        <v>11.65</v>
      </c>
      <c r="AK10" s="210">
        <v>49.7848</v>
      </c>
      <c r="AL10" s="277">
        <v>-25.7</v>
      </c>
      <c r="AM10" s="210"/>
      <c r="AN10" s="51" t="s">
        <v>164</v>
      </c>
      <c r="AO10" s="391">
        <v>100.75</v>
      </c>
      <c r="AP10" s="210">
        <v>99.38</v>
      </c>
      <c r="AQ10" s="210"/>
      <c r="AR10" s="428" t="s">
        <v>165</v>
      </c>
      <c r="AS10" s="436">
        <v>5525545.4</v>
      </c>
      <c r="AT10" s="257">
        <v>-7.7</v>
      </c>
      <c r="AU10" s="431"/>
      <c r="AV10" s="438" t="s">
        <v>166</v>
      </c>
      <c r="AW10" s="461">
        <v>3375.6</v>
      </c>
      <c r="AX10" s="329">
        <v>19.1</v>
      </c>
      <c r="AY10" s="457">
        <v>39014.6</v>
      </c>
      <c r="AZ10" s="239">
        <v>32.1</v>
      </c>
      <c r="BA10" s="329"/>
      <c r="BB10" s="332" t="s">
        <v>167</v>
      </c>
      <c r="BC10" s="99">
        <v>0.6920415224913654</v>
      </c>
      <c r="BD10" s="329"/>
      <c r="BE10" s="478" t="s">
        <v>168</v>
      </c>
      <c r="BF10" s="262">
        <v>23.797221011003572</v>
      </c>
      <c r="BG10" s="329"/>
      <c r="BH10" s="480" t="s">
        <v>169</v>
      </c>
      <c r="BI10" s="479">
        <v>241.6461</v>
      </c>
      <c r="BJ10" s="476">
        <v>0.7683370891846453</v>
      </c>
      <c r="BK10" s="329"/>
      <c r="BL10" s="477" t="s">
        <v>170</v>
      </c>
      <c r="BM10" s="398">
        <v>447175.51</v>
      </c>
      <c r="BN10" s="431">
        <v>18.506161279817924</v>
      </c>
      <c r="BO10" s="495"/>
      <c r="BP10" s="499" t="s">
        <v>124</v>
      </c>
      <c r="BQ10" s="497">
        <v>2121686.91535</v>
      </c>
      <c r="BR10" s="498">
        <v>-324074.315888</v>
      </c>
      <c r="BS10" s="498">
        <v>654364.247903</v>
      </c>
      <c r="BT10" s="498">
        <v>-116676.501339</v>
      </c>
      <c r="BU10" s="516"/>
      <c r="BV10" s="520" t="s">
        <v>171</v>
      </c>
      <c r="BW10" s="517">
        <v>97.23772323</v>
      </c>
      <c r="BX10" s="518">
        <v>97.00247652</v>
      </c>
      <c r="BY10" s="516"/>
      <c r="CA10" s="521" t="s">
        <v>172</v>
      </c>
      <c r="CB10" s="349">
        <v>211499</v>
      </c>
      <c r="CC10" s="495">
        <v>16.5</v>
      </c>
      <c r="CE10" s="530" t="s">
        <v>111</v>
      </c>
      <c r="CF10" s="349"/>
      <c r="CG10" s="345">
        <v>-7.397366546782948</v>
      </c>
    </row>
    <row r="11" spans="1:85" s="36" customFormat="1" ht="16.5" customHeight="1">
      <c r="A11" s="36" t="s">
        <v>173</v>
      </c>
      <c r="B11" s="336"/>
      <c r="C11" s="341" t="s">
        <v>174</v>
      </c>
      <c r="D11" s="343"/>
      <c r="E11" s="333"/>
      <c r="F11" s="338"/>
      <c r="G11" s="339"/>
      <c r="H11" s="329"/>
      <c r="I11" s="375" t="s">
        <v>175</v>
      </c>
      <c r="J11" s="202"/>
      <c r="K11" s="329"/>
      <c r="L11" s="329"/>
      <c r="M11" s="169"/>
      <c r="N11" s="329"/>
      <c r="O11" s="375" t="s">
        <v>175</v>
      </c>
      <c r="P11" s="339">
        <v>3.2035487670994067</v>
      </c>
      <c r="Q11" s="339">
        <v>6.3</v>
      </c>
      <c r="R11" s="392">
        <v>9.8</v>
      </c>
      <c r="S11" s="392">
        <v>4.048594011454696</v>
      </c>
      <c r="T11" s="329"/>
      <c r="U11" s="51" t="s">
        <v>176</v>
      </c>
      <c r="V11" s="391">
        <v>4.103337132484498</v>
      </c>
      <c r="W11" s="210"/>
      <c r="X11" s="51" t="s">
        <v>177</v>
      </c>
      <c r="Y11" s="391">
        <v>12.900000000000006</v>
      </c>
      <c r="Z11" s="210"/>
      <c r="AA11" s="51" t="s">
        <v>176</v>
      </c>
      <c r="AB11" s="391">
        <v>2.4867697236467734</v>
      </c>
      <c r="AC11" s="121"/>
      <c r="AD11" s="51" t="s">
        <v>177</v>
      </c>
      <c r="AE11" s="345">
        <v>-12.856950826297549</v>
      </c>
      <c r="AF11" s="210"/>
      <c r="AG11" s="420" t="s">
        <v>178</v>
      </c>
      <c r="AH11" s="419" t="s">
        <v>66</v>
      </c>
      <c r="AI11" s="210">
        <v>2.389</v>
      </c>
      <c r="AJ11" s="277">
        <v>1.66</v>
      </c>
      <c r="AK11" s="210">
        <v>22.0551</v>
      </c>
      <c r="AL11" s="277">
        <v>-31.54</v>
      </c>
      <c r="AM11" s="210"/>
      <c r="AN11" s="51" t="s">
        <v>179</v>
      </c>
      <c r="AO11" s="391">
        <v>101.22</v>
      </c>
      <c r="AP11" s="210">
        <v>98.74</v>
      </c>
      <c r="AQ11" s="210"/>
      <c r="AR11" s="428" t="s">
        <v>180</v>
      </c>
      <c r="AS11" s="436">
        <v>3808988.7</v>
      </c>
      <c r="AT11" s="257">
        <v>25.6</v>
      </c>
      <c r="AU11" s="431"/>
      <c r="AV11" s="438" t="s">
        <v>181</v>
      </c>
      <c r="AW11" s="461">
        <v>7443</v>
      </c>
      <c r="AX11" s="329">
        <v>2</v>
      </c>
      <c r="AY11" s="457">
        <v>76720.3</v>
      </c>
      <c r="AZ11" s="239">
        <v>5.4</v>
      </c>
      <c r="BA11" s="329"/>
      <c r="BB11" s="332" t="s">
        <v>182</v>
      </c>
      <c r="BC11" s="99">
        <v>-11.864406779661024</v>
      </c>
      <c r="BD11" s="329"/>
      <c r="BE11" s="478" t="s">
        <v>183</v>
      </c>
      <c r="BF11" s="262">
        <v>-19.288847841145227</v>
      </c>
      <c r="BG11" s="329"/>
      <c r="BH11" s="480" t="s">
        <v>184</v>
      </c>
      <c r="BI11" s="479">
        <v>94.7379</v>
      </c>
      <c r="BJ11" s="476">
        <v>92.32919595113098</v>
      </c>
      <c r="BK11" s="329"/>
      <c r="BL11" s="477" t="s">
        <v>185</v>
      </c>
      <c r="BM11" s="398">
        <v>63468.84999999999</v>
      </c>
      <c r="BN11" s="431">
        <v>-10.018495666859117</v>
      </c>
      <c r="BO11" s="495"/>
      <c r="BP11" s="499" t="s">
        <v>186</v>
      </c>
      <c r="BQ11" s="497">
        <v>3666690.029688</v>
      </c>
      <c r="BR11" s="498">
        <v>63813.973056</v>
      </c>
      <c r="BS11" s="498">
        <v>250021.019514</v>
      </c>
      <c r="BT11" s="498">
        <v>-48470.183411</v>
      </c>
      <c r="BU11" s="516"/>
      <c r="BV11" s="520" t="s">
        <v>187</v>
      </c>
      <c r="BW11" s="517">
        <v>112.13261528</v>
      </c>
      <c r="BX11" s="518">
        <v>110.76970663</v>
      </c>
      <c r="BY11" s="516"/>
      <c r="CA11" s="522" t="s">
        <v>188</v>
      </c>
      <c r="CB11" s="349">
        <v>38746</v>
      </c>
      <c r="CC11" s="495">
        <v>20.55</v>
      </c>
      <c r="CE11" s="477" t="s">
        <v>127</v>
      </c>
      <c r="CF11" s="349"/>
      <c r="CG11" s="345">
        <v>134.65609797013923</v>
      </c>
    </row>
    <row r="12" spans="1:85" s="36" customFormat="1" ht="18" customHeight="1">
      <c r="A12" s="36" t="s">
        <v>189</v>
      </c>
      <c r="B12" s="344"/>
      <c r="C12" s="341" t="s">
        <v>175</v>
      </c>
      <c r="G12" s="345">
        <v>4.048594011454696</v>
      </c>
      <c r="H12" s="329"/>
      <c r="I12" s="375" t="s">
        <v>190</v>
      </c>
      <c r="J12" s="202"/>
      <c r="K12" s="329"/>
      <c r="L12" s="329"/>
      <c r="M12" s="169"/>
      <c r="N12" s="360"/>
      <c r="O12" s="375" t="s">
        <v>190</v>
      </c>
      <c r="P12" s="339">
        <v>-9.133656078971946</v>
      </c>
      <c r="Q12" s="339">
        <v>11.8</v>
      </c>
      <c r="R12" s="392">
        <v>17.8</v>
      </c>
      <c r="S12" s="392">
        <v>12.763200133160552</v>
      </c>
      <c r="T12" s="329"/>
      <c r="U12" s="51" t="s">
        <v>191</v>
      </c>
      <c r="V12" s="391">
        <v>0.37000000000000455</v>
      </c>
      <c r="W12" s="210"/>
      <c r="X12" s="51" t="s">
        <v>192</v>
      </c>
      <c r="Y12" s="391">
        <v>-23.97</v>
      </c>
      <c r="Z12" s="210"/>
      <c r="AA12" s="51" t="s">
        <v>191</v>
      </c>
      <c r="AB12" s="391">
        <v>-0.9770003114255132</v>
      </c>
      <c r="AC12" s="121"/>
      <c r="AD12" s="51" t="s">
        <v>192</v>
      </c>
      <c r="AE12" s="345">
        <v>-5.602555368314029</v>
      </c>
      <c r="AF12" s="210"/>
      <c r="AG12" s="420" t="s">
        <v>193</v>
      </c>
      <c r="AH12" s="419" t="s">
        <v>66</v>
      </c>
      <c r="AI12" s="210">
        <v>2.7796</v>
      </c>
      <c r="AJ12" s="277">
        <v>21.59</v>
      </c>
      <c r="AK12" s="210">
        <v>26.4485</v>
      </c>
      <c r="AL12" s="277">
        <v>-20.8</v>
      </c>
      <c r="AM12" s="210"/>
      <c r="AN12" s="51" t="s">
        <v>194</v>
      </c>
      <c r="AO12" s="391">
        <v>101.84</v>
      </c>
      <c r="AP12" s="210">
        <v>98.72</v>
      </c>
      <c r="AQ12" s="210"/>
      <c r="AR12" s="428" t="s">
        <v>195</v>
      </c>
      <c r="AS12" s="432">
        <v>584683.3</v>
      </c>
      <c r="AT12" s="257">
        <v>3.3</v>
      </c>
      <c r="AU12" s="431"/>
      <c r="AV12" s="438" t="s">
        <v>196</v>
      </c>
      <c r="AW12" s="461">
        <v>5177.6</v>
      </c>
      <c r="AX12" s="394">
        <v>-1</v>
      </c>
      <c r="AY12" s="457">
        <v>51952.4</v>
      </c>
      <c r="AZ12" s="239">
        <v>6</v>
      </c>
      <c r="BA12" s="329"/>
      <c r="BB12" s="459" t="s">
        <v>197</v>
      </c>
      <c r="BC12" s="99">
        <v>24</v>
      </c>
      <c r="BD12" s="329"/>
      <c r="BE12" s="478" t="s">
        <v>198</v>
      </c>
      <c r="BF12" s="262">
        <v>42.66818833582067</v>
      </c>
      <c r="BG12" s="329"/>
      <c r="BH12" s="480" t="s">
        <v>199</v>
      </c>
      <c r="BI12" s="479">
        <v>201.504</v>
      </c>
      <c r="BJ12" s="253">
        <v>-24.481773485046375</v>
      </c>
      <c r="BK12" s="329"/>
      <c r="BL12" s="477" t="s">
        <v>200</v>
      </c>
      <c r="BM12" s="398">
        <v>32229.02</v>
      </c>
      <c r="BN12" s="431">
        <v>-36.60031628020798</v>
      </c>
      <c r="BO12" s="495"/>
      <c r="BP12" s="499" t="s">
        <v>201</v>
      </c>
      <c r="BQ12" s="497">
        <v>263742.683317</v>
      </c>
      <c r="BR12" s="498">
        <v>-29899.932513</v>
      </c>
      <c r="BS12" s="498">
        <v>127848.723512</v>
      </c>
      <c r="BT12" s="498">
        <v>4334.45108</v>
      </c>
      <c r="BU12" s="516"/>
      <c r="BV12" s="520" t="s">
        <v>202</v>
      </c>
      <c r="BW12" s="517">
        <v>117.90384977</v>
      </c>
      <c r="BX12" s="518">
        <v>117.64660819</v>
      </c>
      <c r="BY12" s="516"/>
      <c r="CA12" s="521" t="s">
        <v>92</v>
      </c>
      <c r="CB12" s="349">
        <v>10322</v>
      </c>
      <c r="CC12" s="495">
        <v>-4.46</v>
      </c>
      <c r="CE12" s="532" t="s">
        <v>203</v>
      </c>
      <c r="CF12" s="349">
        <v>38746</v>
      </c>
      <c r="CG12" s="239">
        <v>20.55</v>
      </c>
    </row>
    <row r="13" spans="1:85" s="36" customFormat="1" ht="18" customHeight="1">
      <c r="A13" s="36" t="s">
        <v>204</v>
      </c>
      <c r="B13" s="346"/>
      <c r="C13" s="332" t="s">
        <v>190</v>
      </c>
      <c r="D13" s="343"/>
      <c r="E13" s="333"/>
      <c r="F13" s="347"/>
      <c r="G13" s="333">
        <v>12.763200133160552</v>
      </c>
      <c r="H13" s="329"/>
      <c r="I13" s="375" t="s">
        <v>205</v>
      </c>
      <c r="J13" s="202"/>
      <c r="K13" s="329"/>
      <c r="L13" s="329"/>
      <c r="M13" s="169"/>
      <c r="N13" s="360"/>
      <c r="O13" s="375" t="s">
        <v>205</v>
      </c>
      <c r="P13" s="339">
        <v>-35.58520137249863</v>
      </c>
      <c r="Q13" s="339">
        <v>-14.9</v>
      </c>
      <c r="R13" s="392">
        <v>6.9</v>
      </c>
      <c r="S13" s="392">
        <v>16.545903512328167</v>
      </c>
      <c r="T13" s="329"/>
      <c r="U13" s="51" t="s">
        <v>206</v>
      </c>
      <c r="V13" s="391">
        <v>-0.35999999999999943</v>
      </c>
      <c r="W13" s="210"/>
      <c r="X13" s="51" t="s">
        <v>207</v>
      </c>
      <c r="Y13" s="391">
        <v>87.75</v>
      </c>
      <c r="Z13" s="210"/>
      <c r="AA13" s="51" t="s">
        <v>206</v>
      </c>
      <c r="AB13" s="391">
        <v>0.016340145476803514</v>
      </c>
      <c r="AC13" s="121"/>
      <c r="AD13" s="51" t="s">
        <v>207</v>
      </c>
      <c r="AE13" s="345">
        <v>13.692330476364134</v>
      </c>
      <c r="AF13" s="210"/>
      <c r="AG13" s="418" t="s">
        <v>208</v>
      </c>
      <c r="AH13" s="419" t="s">
        <v>66</v>
      </c>
      <c r="AI13" s="210">
        <v>0.5863</v>
      </c>
      <c r="AJ13" s="277">
        <v>35.87</v>
      </c>
      <c r="AK13" s="210">
        <v>7.2428</v>
      </c>
      <c r="AL13" s="277">
        <v>-26.37</v>
      </c>
      <c r="AM13" s="210"/>
      <c r="AN13" s="415" t="s">
        <v>209</v>
      </c>
      <c r="AO13" s="391">
        <v>1.77</v>
      </c>
      <c r="AP13" s="210">
        <v>-1.8</v>
      </c>
      <c r="AQ13" s="210"/>
      <c r="AR13" s="428" t="s">
        <v>151</v>
      </c>
      <c r="AS13" s="432">
        <v>149813.5</v>
      </c>
      <c r="AT13" s="257">
        <v>-47.8</v>
      </c>
      <c r="AU13" s="431"/>
      <c r="AV13" s="438" t="s">
        <v>210</v>
      </c>
      <c r="AW13" s="461">
        <v>741.1</v>
      </c>
      <c r="AX13" s="394">
        <v>-14.2</v>
      </c>
      <c r="AY13" s="457">
        <v>9015.6</v>
      </c>
      <c r="AZ13" s="239">
        <v>-11.7</v>
      </c>
      <c r="BA13" s="329"/>
      <c r="BB13" s="332" t="s">
        <v>167</v>
      </c>
      <c r="BC13" s="99">
        <v>14.960629921259837</v>
      </c>
      <c r="BD13" s="329"/>
      <c r="BE13" s="478" t="s">
        <v>211</v>
      </c>
      <c r="BF13" s="293" t="s">
        <v>96</v>
      </c>
      <c r="BG13" s="329"/>
      <c r="BH13" s="475" t="s">
        <v>212</v>
      </c>
      <c r="BI13" s="479">
        <v>190.7917</v>
      </c>
      <c r="BJ13" s="476">
        <v>-26.727189773312944</v>
      </c>
      <c r="BK13" s="329"/>
      <c r="BL13" s="477" t="s">
        <v>213</v>
      </c>
      <c r="BM13" s="398">
        <v>40499.08</v>
      </c>
      <c r="BN13" s="431">
        <v>-20.33904472739696</v>
      </c>
      <c r="BO13" s="495"/>
      <c r="BP13" s="499" t="s">
        <v>214</v>
      </c>
      <c r="BQ13" s="497">
        <v>391074.401145</v>
      </c>
      <c r="BR13" s="498">
        <v>-80047.29035</v>
      </c>
      <c r="BS13" s="498">
        <v>-16059.583481</v>
      </c>
      <c r="BT13" s="498">
        <v>56735.933229</v>
      </c>
      <c r="BU13" s="516"/>
      <c r="BV13" s="520" t="s">
        <v>215</v>
      </c>
      <c r="BW13" s="517">
        <v>101.925274</v>
      </c>
      <c r="BX13" s="518">
        <v>99.96212835</v>
      </c>
      <c r="BY13" s="516"/>
      <c r="CA13" s="521" t="s">
        <v>110</v>
      </c>
      <c r="CB13" s="349">
        <v>9187</v>
      </c>
      <c r="CC13" s="495">
        <v>-8.14</v>
      </c>
      <c r="CE13" s="477" t="s">
        <v>216</v>
      </c>
      <c r="CF13" s="349">
        <v>10322</v>
      </c>
      <c r="CG13" s="329">
        <v>-4.46</v>
      </c>
    </row>
    <row r="14" spans="1:85" s="36" customFormat="1" ht="18" customHeight="1">
      <c r="A14" s="36" t="s">
        <v>217</v>
      </c>
      <c r="B14" s="348"/>
      <c r="C14" s="332" t="s">
        <v>205</v>
      </c>
      <c r="D14" s="343"/>
      <c r="E14" s="333"/>
      <c r="F14" s="347"/>
      <c r="G14" s="333">
        <v>16.545903512328167</v>
      </c>
      <c r="H14" s="329"/>
      <c r="I14" s="375" t="s">
        <v>218</v>
      </c>
      <c r="J14" s="202"/>
      <c r="K14" s="329"/>
      <c r="L14" s="329"/>
      <c r="M14" s="169"/>
      <c r="N14" s="360"/>
      <c r="O14" s="375" t="s">
        <v>218</v>
      </c>
      <c r="P14" s="339">
        <v>-18.054398305139483</v>
      </c>
      <c r="Q14" s="339">
        <v>2.8</v>
      </c>
      <c r="R14" s="392">
        <v>11.1</v>
      </c>
      <c r="S14" s="392">
        <v>20.011785544503383</v>
      </c>
      <c r="T14" s="329"/>
      <c r="U14" s="51" t="s">
        <v>219</v>
      </c>
      <c r="V14" s="391">
        <v>-10.819999999999993</v>
      </c>
      <c r="W14" s="210"/>
      <c r="X14" s="51" t="s">
        <v>220</v>
      </c>
      <c r="Y14" s="391">
        <v>21.72</v>
      </c>
      <c r="Z14" s="210"/>
      <c r="AA14" s="51" t="s">
        <v>219</v>
      </c>
      <c r="AB14" s="391">
        <v>20.976827160314386</v>
      </c>
      <c r="AC14" s="121"/>
      <c r="AD14" s="51" t="s">
        <v>220</v>
      </c>
      <c r="AE14" s="345">
        <v>8.625290771963478</v>
      </c>
      <c r="AF14" s="210"/>
      <c r="AG14" s="418" t="s">
        <v>221</v>
      </c>
      <c r="AH14" s="419" t="s">
        <v>66</v>
      </c>
      <c r="AI14" s="210">
        <v>86.563788</v>
      </c>
      <c r="AJ14" s="277">
        <v>11.54</v>
      </c>
      <c r="AK14" s="210">
        <v>710.57448</v>
      </c>
      <c r="AL14" s="277">
        <v>-14.01</v>
      </c>
      <c r="AM14" s="210"/>
      <c r="AN14" s="51" t="s">
        <v>84</v>
      </c>
      <c r="AO14" s="391">
        <v>-2.7</v>
      </c>
      <c r="AP14" s="210">
        <v>-0.94</v>
      </c>
      <c r="AQ14" s="210"/>
      <c r="AR14" s="428" t="s">
        <v>165</v>
      </c>
      <c r="AS14" s="432">
        <v>40443.3</v>
      </c>
      <c r="AT14" s="257">
        <v>-80.9</v>
      </c>
      <c r="AU14" s="431"/>
      <c r="AV14" s="438" t="s">
        <v>222</v>
      </c>
      <c r="AW14" s="461">
        <v>4596.8</v>
      </c>
      <c r="AX14" s="394">
        <v>41.6</v>
      </c>
      <c r="AY14" s="457">
        <v>38572.4</v>
      </c>
      <c r="AZ14" s="239">
        <v>12.4</v>
      </c>
      <c r="BA14" s="329"/>
      <c r="BB14" s="332" t="s">
        <v>182</v>
      </c>
      <c r="BC14" s="99">
        <v>31.152647975077883</v>
      </c>
      <c r="BD14" s="329"/>
      <c r="BE14" s="478" t="s">
        <v>223</v>
      </c>
      <c r="BF14" s="262">
        <v>-26.98063789798843</v>
      </c>
      <c r="BG14" s="329"/>
      <c r="BH14" s="480" t="s">
        <v>224</v>
      </c>
      <c r="BI14" s="479">
        <v>49.0187</v>
      </c>
      <c r="BJ14" s="476">
        <v>10.69317170768278</v>
      </c>
      <c r="BK14" s="329"/>
      <c r="BL14" s="484" t="s">
        <v>225</v>
      </c>
      <c r="BM14" s="398">
        <v>2647013</v>
      </c>
      <c r="BN14" s="431">
        <v>8.556836832534565</v>
      </c>
      <c r="BO14" s="495"/>
      <c r="BP14" s="501" t="s">
        <v>226</v>
      </c>
      <c r="BQ14" s="502">
        <v>21620705.940423</v>
      </c>
      <c r="BR14" s="503">
        <v>5083.015959</v>
      </c>
      <c r="BS14" s="503">
        <v>2388758.703604</v>
      </c>
      <c r="BT14" s="503">
        <v>2006175.716701</v>
      </c>
      <c r="BU14" s="516"/>
      <c r="BV14" s="520" t="s">
        <v>227</v>
      </c>
      <c r="BW14" s="517">
        <v>98.59720842</v>
      </c>
      <c r="BX14" s="518">
        <v>99.84952274</v>
      </c>
      <c r="BY14" s="516"/>
      <c r="CA14" s="521" t="s">
        <v>126</v>
      </c>
      <c r="CB14" s="349">
        <v>669</v>
      </c>
      <c r="CC14" s="495">
        <v>23.89</v>
      </c>
      <c r="CE14" s="477" t="s">
        <v>228</v>
      </c>
      <c r="CF14" s="349">
        <v>9187</v>
      </c>
      <c r="CG14" s="329">
        <v>-8.14</v>
      </c>
    </row>
    <row r="15" spans="1:85" s="36" customFormat="1" ht="18" customHeight="1">
      <c r="A15" s="36" t="s">
        <v>229</v>
      </c>
      <c r="C15" s="332" t="s">
        <v>218</v>
      </c>
      <c r="D15" s="343"/>
      <c r="E15" s="333"/>
      <c r="F15" s="347"/>
      <c r="G15" s="333">
        <v>20.011785544503383</v>
      </c>
      <c r="H15" s="329"/>
      <c r="I15" s="375" t="s">
        <v>230</v>
      </c>
      <c r="J15" s="202"/>
      <c r="K15" s="329"/>
      <c r="L15" s="329"/>
      <c r="M15" s="169"/>
      <c r="N15" s="360"/>
      <c r="O15" s="375" t="s">
        <v>230</v>
      </c>
      <c r="P15" s="339">
        <v>6.559624832718579</v>
      </c>
      <c r="Q15" s="339">
        <v>23.1</v>
      </c>
      <c r="R15" s="392">
        <v>23.6</v>
      </c>
      <c r="S15" s="392">
        <v>7.741626398064753</v>
      </c>
      <c r="T15" s="329"/>
      <c r="U15" s="51" t="s">
        <v>231</v>
      </c>
      <c r="V15" s="391"/>
      <c r="W15" s="210"/>
      <c r="X15" s="51" t="s">
        <v>232</v>
      </c>
      <c r="Y15" s="391">
        <v>-10.159999999999997</v>
      </c>
      <c r="Z15" s="210"/>
      <c r="AA15" s="51" t="s">
        <v>231</v>
      </c>
      <c r="AB15" s="391"/>
      <c r="AC15" s="121"/>
      <c r="AD15" s="51" t="s">
        <v>232</v>
      </c>
      <c r="AE15" s="345">
        <v>-3.00381619318577</v>
      </c>
      <c r="AF15" s="210"/>
      <c r="AG15" s="418" t="s">
        <v>233</v>
      </c>
      <c r="AH15" s="419" t="s">
        <v>66</v>
      </c>
      <c r="AI15" s="210">
        <v>3.55</v>
      </c>
      <c r="AJ15" s="277">
        <v>596.08</v>
      </c>
      <c r="AK15" s="210">
        <v>35.326190000000004</v>
      </c>
      <c r="AL15" s="277">
        <v>-8.04</v>
      </c>
      <c r="AM15" s="210"/>
      <c r="AN15" s="51" t="s">
        <v>101</v>
      </c>
      <c r="AO15" s="391">
        <v>0.17</v>
      </c>
      <c r="AP15" s="210">
        <v>-3.36</v>
      </c>
      <c r="AQ15" s="210"/>
      <c r="AR15" s="428" t="s">
        <v>180</v>
      </c>
      <c r="AS15" s="439">
        <v>394426.5</v>
      </c>
      <c r="AT15" s="257">
        <v>484.3</v>
      </c>
      <c r="AU15" s="431"/>
      <c r="AV15" s="438" t="s">
        <v>234</v>
      </c>
      <c r="AW15" s="461">
        <v>7146.4</v>
      </c>
      <c r="AX15" s="394">
        <v>-1.7</v>
      </c>
      <c r="AY15" s="457">
        <v>89889.9</v>
      </c>
      <c r="AZ15" s="239">
        <v>-4.9</v>
      </c>
      <c r="BA15" s="329"/>
      <c r="BB15" s="459" t="s">
        <v>235</v>
      </c>
      <c r="BC15" s="99">
        <v>12.763200133160552</v>
      </c>
      <c r="BD15" s="329"/>
      <c r="BE15" s="478" t="s">
        <v>236</v>
      </c>
      <c r="BF15" s="262">
        <v>25.498288383402112</v>
      </c>
      <c r="BG15" s="329"/>
      <c r="BH15" s="475" t="s">
        <v>212</v>
      </c>
      <c r="BI15" s="479">
        <v>27.9665</v>
      </c>
      <c r="BJ15" s="476">
        <v>-8.928234152441373</v>
      </c>
      <c r="BK15" s="329"/>
      <c r="BL15" s="477" t="s">
        <v>237</v>
      </c>
      <c r="BM15" s="398">
        <v>287498</v>
      </c>
      <c r="BN15" s="431">
        <v>14.77378428765903</v>
      </c>
      <c r="BO15" s="495"/>
      <c r="BP15" s="504" t="s">
        <v>238</v>
      </c>
      <c r="BQ15" s="502">
        <v>7879234.115884</v>
      </c>
      <c r="BR15" s="503">
        <v>87369.003692</v>
      </c>
      <c r="BS15" s="503">
        <v>834341.732098</v>
      </c>
      <c r="BT15" s="503">
        <v>889684.017725</v>
      </c>
      <c r="BU15" s="516"/>
      <c r="BV15" s="520" t="s">
        <v>239</v>
      </c>
      <c r="BW15" s="517">
        <v>101.20875399</v>
      </c>
      <c r="BX15" s="518">
        <v>99.95788774</v>
      </c>
      <c r="BY15" s="516"/>
      <c r="CA15" s="521" t="s">
        <v>143</v>
      </c>
      <c r="CB15" s="349">
        <v>17</v>
      </c>
      <c r="CC15" s="495">
        <v>-13.33</v>
      </c>
      <c r="CE15" s="491" t="s">
        <v>240</v>
      </c>
      <c r="CF15" s="524">
        <v>28424</v>
      </c>
      <c r="CG15" s="533">
        <v>33.22</v>
      </c>
    </row>
    <row r="16" spans="1:81" s="36" customFormat="1" ht="20.25" customHeight="1">
      <c r="A16" s="36" t="s">
        <v>241</v>
      </c>
      <c r="C16" s="332" t="s">
        <v>230</v>
      </c>
      <c r="D16" s="343"/>
      <c r="E16" s="333"/>
      <c r="F16" s="347"/>
      <c r="G16" s="333">
        <v>7.741626398064753</v>
      </c>
      <c r="H16" s="329"/>
      <c r="I16" s="375" t="s">
        <v>242</v>
      </c>
      <c r="J16" s="202">
        <v>39</v>
      </c>
      <c r="K16" s="329">
        <v>-24.909938960438282</v>
      </c>
      <c r="L16" s="329">
        <v>-16.878852418483802</v>
      </c>
      <c r="M16" s="186">
        <v>-18.188127853881277</v>
      </c>
      <c r="N16" s="360"/>
      <c r="O16" s="375" t="s">
        <v>242</v>
      </c>
      <c r="P16" s="339">
        <v>34.7</v>
      </c>
      <c r="Q16" s="339">
        <v>-3.16068943146205</v>
      </c>
      <c r="R16" s="392">
        <v>-6.027272525882621</v>
      </c>
      <c r="S16" s="392">
        <v>-17.69914345937712</v>
      </c>
      <c r="T16" s="329"/>
      <c r="U16" s="393" t="s">
        <v>243</v>
      </c>
      <c r="V16" s="391">
        <v>2.6700000000000017</v>
      </c>
      <c r="W16" s="210"/>
      <c r="X16" s="51" t="s">
        <v>244</v>
      </c>
      <c r="Y16" s="391">
        <v>1.0999999999999943</v>
      </c>
      <c r="Z16" s="210"/>
      <c r="AA16" s="393" t="s">
        <v>243</v>
      </c>
      <c r="AB16" s="406">
        <v>-1.9101383163943382</v>
      </c>
      <c r="AC16" s="121"/>
      <c r="AD16" s="51" t="s">
        <v>244</v>
      </c>
      <c r="AE16" s="345">
        <v>4.090039392975143</v>
      </c>
      <c r="AF16" s="210"/>
      <c r="AG16" s="418" t="s">
        <v>245</v>
      </c>
      <c r="AH16" s="419" t="s">
        <v>246</v>
      </c>
      <c r="AI16" s="210">
        <v>190.19</v>
      </c>
      <c r="AJ16" s="277">
        <v>-4.8</v>
      </c>
      <c r="AK16" s="210">
        <v>2602.13</v>
      </c>
      <c r="AL16" s="277">
        <v>0.97</v>
      </c>
      <c r="AM16" s="210"/>
      <c r="AN16" s="51" t="s">
        <v>117</v>
      </c>
      <c r="AO16" s="391">
        <v>9.32</v>
      </c>
      <c r="AP16" s="210">
        <v>0.14</v>
      </c>
      <c r="AQ16" s="210"/>
      <c r="AR16" s="440" t="s">
        <v>247</v>
      </c>
      <c r="AS16" s="441">
        <v>285085.4</v>
      </c>
      <c r="AT16" s="442">
        <v>94.2</v>
      </c>
      <c r="AU16" s="431"/>
      <c r="AV16" s="438" t="s">
        <v>248</v>
      </c>
      <c r="AW16" s="461">
        <v>6607.5</v>
      </c>
      <c r="AX16" s="394">
        <v>11.3</v>
      </c>
      <c r="AY16" s="457">
        <v>66308.6</v>
      </c>
      <c r="AZ16" s="239">
        <v>20.9</v>
      </c>
      <c r="BA16" s="329"/>
      <c r="BB16" s="459" t="s">
        <v>249</v>
      </c>
      <c r="BC16" s="99">
        <v>-8.735433046933395</v>
      </c>
      <c r="BD16" s="460"/>
      <c r="BE16" s="478" t="s">
        <v>250</v>
      </c>
      <c r="BF16" s="262">
        <v>155.65109521301</v>
      </c>
      <c r="BG16" s="329"/>
      <c r="BH16" s="480" t="s">
        <v>251</v>
      </c>
      <c r="BI16" s="481">
        <v>279575</v>
      </c>
      <c r="BJ16" s="476">
        <v>98.59423059164494</v>
      </c>
      <c r="BK16" s="329"/>
      <c r="BL16" s="477" t="s">
        <v>252</v>
      </c>
      <c r="BM16" s="398">
        <v>467698</v>
      </c>
      <c r="BN16" s="431">
        <v>9.025849750220871</v>
      </c>
      <c r="BO16" s="495"/>
      <c r="BP16" s="504" t="s">
        <v>253</v>
      </c>
      <c r="BQ16" s="502">
        <v>2248045.246318</v>
      </c>
      <c r="BR16" s="503">
        <v>48940.255924</v>
      </c>
      <c r="BS16" s="503">
        <v>483538.677675</v>
      </c>
      <c r="BT16" s="503">
        <v>303006.432748</v>
      </c>
      <c r="BU16" s="516"/>
      <c r="BV16" s="520" t="s">
        <v>254</v>
      </c>
      <c r="BW16" s="517">
        <v>100.67800345</v>
      </c>
      <c r="BX16" s="518">
        <v>105.41223844</v>
      </c>
      <c r="BY16" s="516"/>
      <c r="CA16" s="521" t="s">
        <v>158</v>
      </c>
      <c r="CB16" s="398">
        <v>449</v>
      </c>
      <c r="CC16" s="495">
        <v>81.05</v>
      </c>
    </row>
    <row r="17" spans="1:81" s="36" customFormat="1" ht="15.75" customHeight="1">
      <c r="A17" s="36" t="s">
        <v>255</v>
      </c>
      <c r="C17" s="332" t="s">
        <v>242</v>
      </c>
      <c r="D17" s="343">
        <v>156772</v>
      </c>
      <c r="E17" s="333">
        <v>-18.188127853881277</v>
      </c>
      <c r="F17" s="347">
        <v>2024899</v>
      </c>
      <c r="G17" s="333">
        <v>-17.69914345937712</v>
      </c>
      <c r="H17" s="329"/>
      <c r="I17" s="376" t="s">
        <v>256</v>
      </c>
      <c r="J17" s="202">
        <v>3.8</v>
      </c>
      <c r="K17" s="329">
        <v>13.1</v>
      </c>
      <c r="L17" s="329">
        <v>7.944219053040924</v>
      </c>
      <c r="M17" s="186">
        <v>13.159115670352616</v>
      </c>
      <c r="N17" s="329"/>
      <c r="O17" s="377" t="s">
        <v>257</v>
      </c>
      <c r="P17" s="339">
        <v>81.8</v>
      </c>
      <c r="Q17" s="339">
        <v>50.6</v>
      </c>
      <c r="R17" s="392">
        <v>270.2</v>
      </c>
      <c r="S17" s="392">
        <v>368.2</v>
      </c>
      <c r="T17" s="329"/>
      <c r="U17" s="393" t="s">
        <v>258</v>
      </c>
      <c r="V17" s="391">
        <v>-41.53</v>
      </c>
      <c r="W17" s="210"/>
      <c r="X17" s="51" t="s">
        <v>259</v>
      </c>
      <c r="Y17" s="391">
        <v>-70.9</v>
      </c>
      <c r="Z17" s="210"/>
      <c r="AA17" s="393" t="s">
        <v>258</v>
      </c>
      <c r="AB17" s="406">
        <v>-9.345141130178291</v>
      </c>
      <c r="AC17" s="121"/>
      <c r="AD17" s="51" t="s">
        <v>259</v>
      </c>
      <c r="AE17" s="345">
        <v>-61.41022831064368</v>
      </c>
      <c r="AF17" s="210"/>
      <c r="AG17" s="418" t="s">
        <v>260</v>
      </c>
      <c r="AH17" s="419" t="s">
        <v>261</v>
      </c>
      <c r="AI17" s="207">
        <v>34792.9</v>
      </c>
      <c r="AJ17" s="277">
        <v>-15.79</v>
      </c>
      <c r="AK17" s="207">
        <v>337321.7</v>
      </c>
      <c r="AL17" s="277">
        <v>-20.96</v>
      </c>
      <c r="AM17" s="210"/>
      <c r="AN17" s="51" t="s">
        <v>134</v>
      </c>
      <c r="AO17" s="391">
        <v>2.34</v>
      </c>
      <c r="AP17" s="210">
        <v>-1.9</v>
      </c>
      <c r="AQ17" s="210"/>
      <c r="AS17" s="121"/>
      <c r="AU17" s="431"/>
      <c r="AV17" s="438" t="s">
        <v>262</v>
      </c>
      <c r="AW17" s="461">
        <v>1921.3</v>
      </c>
      <c r="AX17" s="394">
        <v>7</v>
      </c>
      <c r="AY17" s="457">
        <v>20789.1</v>
      </c>
      <c r="AZ17" s="239">
        <v>4</v>
      </c>
      <c r="BA17" s="329"/>
      <c r="BB17" s="459" t="s">
        <v>263</v>
      </c>
      <c r="BC17" s="99">
        <v>20.389898847355894</v>
      </c>
      <c r="BD17" s="460"/>
      <c r="BE17" s="478" t="s">
        <v>264</v>
      </c>
      <c r="BF17" s="262">
        <v>8.21616581297782</v>
      </c>
      <c r="BG17" s="329"/>
      <c r="BH17" s="480" t="s">
        <v>265</v>
      </c>
      <c r="BI17" s="343">
        <v>1248611</v>
      </c>
      <c r="BJ17" s="476">
        <v>-25.905756465535145</v>
      </c>
      <c r="BK17" s="329"/>
      <c r="BL17" s="477" t="s">
        <v>266</v>
      </c>
      <c r="BM17" s="398">
        <v>32640</v>
      </c>
      <c r="BN17" s="431">
        <v>91.5380552784461</v>
      </c>
      <c r="BO17" s="495"/>
      <c r="BP17" s="504" t="s">
        <v>267</v>
      </c>
      <c r="BQ17" s="502">
        <v>5631188.869566</v>
      </c>
      <c r="BR17" s="503">
        <v>38428.747768</v>
      </c>
      <c r="BS17" s="503">
        <v>350803.054423</v>
      </c>
      <c r="BT17" s="503">
        <v>586677.584977</v>
      </c>
      <c r="BU17" s="516"/>
      <c r="BV17" s="520" t="s">
        <v>268</v>
      </c>
      <c r="BW17" s="517">
        <v>102.83037922</v>
      </c>
      <c r="BX17" s="518">
        <v>103.14868169</v>
      </c>
      <c r="BY17" s="516"/>
      <c r="CA17" s="523" t="s">
        <v>172</v>
      </c>
      <c r="CB17" s="524">
        <v>28424</v>
      </c>
      <c r="CC17" s="533">
        <v>33.22</v>
      </c>
    </row>
    <row r="18" spans="1:77" s="36" customFormat="1" ht="18" customHeight="1">
      <c r="A18" s="169" t="s">
        <v>269</v>
      </c>
      <c r="C18" s="332" t="s">
        <v>256</v>
      </c>
      <c r="D18" s="337">
        <v>29789190.396625</v>
      </c>
      <c r="E18" s="339">
        <v>13.159115670352616</v>
      </c>
      <c r="F18" s="347"/>
      <c r="G18" s="333"/>
      <c r="H18" s="329"/>
      <c r="I18" s="376" t="s">
        <v>270</v>
      </c>
      <c r="J18" s="202">
        <v>8.5</v>
      </c>
      <c r="K18" s="329">
        <v>12.4</v>
      </c>
      <c r="L18" s="186">
        <v>9.4976972583805</v>
      </c>
      <c r="M18" s="186">
        <v>12.880226696403142</v>
      </c>
      <c r="N18" s="329"/>
      <c r="O18" s="377" t="s">
        <v>271</v>
      </c>
      <c r="P18" s="339">
        <v>117.7</v>
      </c>
      <c r="Q18" s="339">
        <v>38.8</v>
      </c>
      <c r="R18" s="392">
        <v>200.6</v>
      </c>
      <c r="S18" s="392">
        <v>238.9</v>
      </c>
      <c r="T18" s="394"/>
      <c r="U18" s="393" t="s">
        <v>272</v>
      </c>
      <c r="V18" s="391">
        <v>6.319999999999993</v>
      </c>
      <c r="W18" s="210"/>
      <c r="X18" s="51" t="s">
        <v>273</v>
      </c>
      <c r="Y18" s="391">
        <v>-42.88</v>
      </c>
      <c r="Z18" s="210"/>
      <c r="AA18" s="393" t="s">
        <v>272</v>
      </c>
      <c r="AB18" s="406">
        <v>4.140208102919729</v>
      </c>
      <c r="AC18" s="121"/>
      <c r="AD18" s="51" t="s">
        <v>273</v>
      </c>
      <c r="AE18" s="345">
        <v>49.121473439213105</v>
      </c>
      <c r="AF18" s="210"/>
      <c r="AG18" s="418" t="s">
        <v>274</v>
      </c>
      <c r="AH18" s="419" t="s">
        <v>275</v>
      </c>
      <c r="AI18" s="210">
        <v>0.4383</v>
      </c>
      <c r="AJ18" s="277">
        <v>4.28</v>
      </c>
      <c r="AK18" s="210">
        <v>5.061592</v>
      </c>
      <c r="AL18" s="277">
        <v>-38.34</v>
      </c>
      <c r="AM18" s="210"/>
      <c r="AN18" s="51" t="s">
        <v>150</v>
      </c>
      <c r="AO18" s="391">
        <v>-4.25</v>
      </c>
      <c r="AP18" s="210">
        <v>-1.72</v>
      </c>
      <c r="AQ18" s="210"/>
      <c r="AR18" s="51"/>
      <c r="AS18" s="443"/>
      <c r="AT18" s="443"/>
      <c r="AU18" s="431"/>
      <c r="AV18" s="438" t="s">
        <v>276</v>
      </c>
      <c r="AW18" s="461">
        <v>28132.2</v>
      </c>
      <c r="AX18" s="329">
        <v>8.5</v>
      </c>
      <c r="AY18" s="457">
        <v>314368.6</v>
      </c>
      <c r="AZ18" s="239">
        <v>-9.3</v>
      </c>
      <c r="BA18" s="329"/>
      <c r="BB18" s="459" t="s">
        <v>277</v>
      </c>
      <c r="BC18" s="99">
        <v>20.028266097611507</v>
      </c>
      <c r="BD18" s="460"/>
      <c r="BE18" s="478" t="s">
        <v>278</v>
      </c>
      <c r="BF18" s="262">
        <v>-31.5776428305862</v>
      </c>
      <c r="BG18" s="329"/>
      <c r="BH18" s="485" t="s">
        <v>88</v>
      </c>
      <c r="BI18" s="343">
        <v>1183143</v>
      </c>
      <c r="BJ18" s="486">
        <v>-27.935175078695263</v>
      </c>
      <c r="BK18" s="329"/>
      <c r="BL18" s="477" t="s">
        <v>279</v>
      </c>
      <c r="BM18" s="398">
        <v>22804</v>
      </c>
      <c r="BN18" s="431">
        <v>7.632038514183215</v>
      </c>
      <c r="BO18" s="495"/>
      <c r="BP18" s="504" t="s">
        <v>280</v>
      </c>
      <c r="BQ18" s="502">
        <v>13741362.73069</v>
      </c>
      <c r="BR18" s="503">
        <v>-82284.72134</v>
      </c>
      <c r="BS18" s="503">
        <v>1554387.28518</v>
      </c>
      <c r="BT18" s="503">
        <v>1116458.723501</v>
      </c>
      <c r="BU18" s="516"/>
      <c r="BV18" s="520" t="s">
        <v>281</v>
      </c>
      <c r="BW18" s="517">
        <v>99.95038813</v>
      </c>
      <c r="BX18" s="518">
        <v>99.96595576</v>
      </c>
      <c r="BY18" s="516"/>
    </row>
    <row r="19" spans="1:77" s="36" customFormat="1" ht="18" customHeight="1">
      <c r="A19" s="36" t="s">
        <v>282</v>
      </c>
      <c r="B19" s="121"/>
      <c r="C19" s="332" t="s">
        <v>283</v>
      </c>
      <c r="D19" s="337">
        <v>20341653.622868</v>
      </c>
      <c r="E19" s="339">
        <v>19.55213820078825</v>
      </c>
      <c r="F19" s="349"/>
      <c r="G19" s="333"/>
      <c r="H19" s="329"/>
      <c r="I19" s="378" t="s">
        <v>284</v>
      </c>
      <c r="J19" s="379">
        <v>3.9</v>
      </c>
      <c r="K19" s="380">
        <v>-0.8</v>
      </c>
      <c r="L19" s="381">
        <v>2.6</v>
      </c>
      <c r="M19" s="241">
        <v>1.2</v>
      </c>
      <c r="N19" s="329"/>
      <c r="O19" s="381" t="s">
        <v>284</v>
      </c>
      <c r="P19" s="382">
        <v>2.8</v>
      </c>
      <c r="Q19" s="382">
        <v>2.5</v>
      </c>
      <c r="R19" s="395">
        <v>0.8</v>
      </c>
      <c r="S19" s="396">
        <v>2</v>
      </c>
      <c r="T19" s="349"/>
      <c r="U19" s="393" t="s">
        <v>285</v>
      </c>
      <c r="V19" s="391">
        <v>-11.870000000000005</v>
      </c>
      <c r="W19" s="210"/>
      <c r="X19" s="51" t="s">
        <v>286</v>
      </c>
      <c r="Y19" s="391">
        <v>-22.069999999999993</v>
      </c>
      <c r="Z19" s="210"/>
      <c r="AA19" s="393" t="s">
        <v>285</v>
      </c>
      <c r="AB19" s="406">
        <v>13.993342736031494</v>
      </c>
      <c r="AC19" s="121"/>
      <c r="AD19" s="51" t="s">
        <v>286</v>
      </c>
      <c r="AE19" s="345">
        <v>-7.689573702007763</v>
      </c>
      <c r="AF19" s="210"/>
      <c r="AG19" s="418" t="s">
        <v>287</v>
      </c>
      <c r="AH19" s="419" t="s">
        <v>66</v>
      </c>
      <c r="AI19" s="210">
        <v>0.9016</v>
      </c>
      <c r="AJ19" s="277">
        <v>57.43</v>
      </c>
      <c r="AK19" s="210">
        <v>14.178472</v>
      </c>
      <c r="AL19" s="277">
        <v>176.84</v>
      </c>
      <c r="AM19" s="210"/>
      <c r="AN19" s="51" t="s">
        <v>164</v>
      </c>
      <c r="AO19" s="391">
        <v>0.76</v>
      </c>
      <c r="AP19" s="210">
        <v>-1.17</v>
      </c>
      <c r="AQ19" s="210"/>
      <c r="AR19" s="444"/>
      <c r="AS19" s="443"/>
      <c r="AT19" s="443"/>
      <c r="AU19" s="431"/>
      <c r="AV19" s="438" t="s">
        <v>288</v>
      </c>
      <c r="AW19" s="461">
        <v>1631.4</v>
      </c>
      <c r="AX19" s="394">
        <v>39.1</v>
      </c>
      <c r="AY19" s="457">
        <v>13731.6</v>
      </c>
      <c r="AZ19" s="239">
        <v>18.5</v>
      </c>
      <c r="BA19" s="329"/>
      <c r="BB19" s="459" t="s">
        <v>289</v>
      </c>
      <c r="BC19" s="99">
        <v>18.747230385813893</v>
      </c>
      <c r="BD19" s="460"/>
      <c r="BE19" s="478" t="s">
        <v>290</v>
      </c>
      <c r="BF19" s="262">
        <v>-0.6826600051684011</v>
      </c>
      <c r="BG19" s="329"/>
      <c r="BI19" s="487"/>
      <c r="BJ19" s="329"/>
      <c r="BK19" s="329"/>
      <c r="BL19" s="477" t="s">
        <v>291</v>
      </c>
      <c r="BM19" s="398">
        <v>476047</v>
      </c>
      <c r="BN19" s="431">
        <v>21.021001171957423</v>
      </c>
      <c r="BO19" s="495"/>
      <c r="BP19" s="504" t="s">
        <v>292</v>
      </c>
      <c r="BQ19" s="502">
        <v>3822349.509803</v>
      </c>
      <c r="BR19" s="503">
        <v>-193544.50783</v>
      </c>
      <c r="BS19" s="503">
        <v>-146668.937641</v>
      </c>
      <c r="BT19" s="503">
        <v>13047.65546</v>
      </c>
      <c r="BU19" s="516"/>
      <c r="BV19" s="525" t="s">
        <v>293</v>
      </c>
      <c r="BW19" s="526">
        <v>100.94973832</v>
      </c>
      <c r="BX19" s="527">
        <v>100.59993829</v>
      </c>
      <c r="BY19" s="516"/>
    </row>
    <row r="20" spans="1:77" s="36" customFormat="1" ht="18" customHeight="1">
      <c r="A20" s="36" t="s">
        <v>294</v>
      </c>
      <c r="C20" s="332" t="s">
        <v>270</v>
      </c>
      <c r="D20" s="337">
        <v>21620705.940423</v>
      </c>
      <c r="E20" s="339">
        <v>12.880226696403142</v>
      </c>
      <c r="F20" s="349"/>
      <c r="G20" s="333"/>
      <c r="H20" s="329"/>
      <c r="L20" s="121"/>
      <c r="M20" s="214"/>
      <c r="N20" s="329"/>
      <c r="R20" s="121"/>
      <c r="S20" s="214"/>
      <c r="T20" s="329"/>
      <c r="U20" s="393" t="s">
        <v>295</v>
      </c>
      <c r="V20" s="391">
        <v>-14.260000000000005</v>
      </c>
      <c r="W20" s="210"/>
      <c r="X20" s="51" t="s">
        <v>296</v>
      </c>
      <c r="Y20" s="391">
        <v>-11.200000000000003</v>
      </c>
      <c r="Z20" s="210"/>
      <c r="AA20" s="393" t="s">
        <v>295</v>
      </c>
      <c r="AB20" s="406">
        <v>13.27091331282982</v>
      </c>
      <c r="AC20" s="121"/>
      <c r="AD20" s="51" t="s">
        <v>296</v>
      </c>
      <c r="AE20" s="345">
        <v>25.562247249247264</v>
      </c>
      <c r="AF20" s="210"/>
      <c r="AG20" s="421" t="s">
        <v>297</v>
      </c>
      <c r="AH20" s="422" t="s">
        <v>298</v>
      </c>
      <c r="AI20" s="423">
        <v>819</v>
      </c>
      <c r="AJ20" s="242">
        <v>-11.07</v>
      </c>
      <c r="AK20" s="423">
        <v>12065</v>
      </c>
      <c r="AL20" s="242">
        <v>11.24</v>
      </c>
      <c r="AM20" s="214"/>
      <c r="AN20" s="51" t="s">
        <v>179</v>
      </c>
      <c r="AO20" s="391">
        <v>-0.49</v>
      </c>
      <c r="AP20" s="210">
        <v>-1.49</v>
      </c>
      <c r="AQ20" s="210"/>
      <c r="AR20" s="444"/>
      <c r="AS20" s="448"/>
      <c r="AT20" s="448"/>
      <c r="AU20" s="431"/>
      <c r="AV20" s="449" t="s">
        <v>299</v>
      </c>
      <c r="AW20" s="461">
        <v>32382.6</v>
      </c>
      <c r="AX20" s="394">
        <v>4.1</v>
      </c>
      <c r="AY20" s="457">
        <v>320437</v>
      </c>
      <c r="AZ20" s="239">
        <v>-3.2</v>
      </c>
      <c r="BA20" s="329"/>
      <c r="BB20" s="459" t="s">
        <v>300</v>
      </c>
      <c r="BC20" s="99">
        <v>26.863498587538786</v>
      </c>
      <c r="BD20" s="460"/>
      <c r="BE20" s="478" t="s">
        <v>301</v>
      </c>
      <c r="BF20" s="262">
        <v>129.53469802555168</v>
      </c>
      <c r="BG20" s="329"/>
      <c r="BH20" s="210"/>
      <c r="BI20" s="210"/>
      <c r="BJ20" s="214"/>
      <c r="BK20" s="214"/>
      <c r="BL20" s="477" t="s">
        <v>302</v>
      </c>
      <c r="BM20" s="398">
        <v>285474</v>
      </c>
      <c r="BN20" s="431">
        <v>8.776863283036128</v>
      </c>
      <c r="BO20" s="214"/>
      <c r="BP20" s="504" t="s">
        <v>267</v>
      </c>
      <c r="BQ20" s="502">
        <v>8635180.370895</v>
      </c>
      <c r="BR20" s="503">
        <v>207748.64302</v>
      </c>
      <c r="BS20" s="503">
        <v>1752561.348016</v>
      </c>
      <c r="BT20" s="503">
        <v>1061594.885712</v>
      </c>
      <c r="BU20" s="516"/>
      <c r="BY20" s="516"/>
    </row>
    <row r="21" spans="1:77" s="36" customFormat="1" ht="18" customHeight="1">
      <c r="A21" s="36" t="s">
        <v>303</v>
      </c>
      <c r="B21" s="293"/>
      <c r="C21" s="198" t="s">
        <v>304</v>
      </c>
      <c r="D21" s="350">
        <v>101.2</v>
      </c>
      <c r="E21" s="351">
        <v>1.2</v>
      </c>
      <c r="F21" s="351">
        <v>102</v>
      </c>
      <c r="G21" s="351">
        <v>2</v>
      </c>
      <c r="H21" s="329"/>
      <c r="L21" s="121"/>
      <c r="M21" s="214"/>
      <c r="N21" s="215"/>
      <c r="S21" s="214"/>
      <c r="T21" s="214"/>
      <c r="U21" s="393" t="s">
        <v>305</v>
      </c>
      <c r="V21" s="391">
        <v>5.840000000000003</v>
      </c>
      <c r="W21" s="210"/>
      <c r="X21" s="51" t="s">
        <v>306</v>
      </c>
      <c r="Y21" s="391">
        <v>29.97999999999999</v>
      </c>
      <c r="Z21" s="210"/>
      <c r="AA21" s="393" t="s">
        <v>305</v>
      </c>
      <c r="AB21" s="406">
        <v>3.1067326780617606</v>
      </c>
      <c r="AC21" s="121"/>
      <c r="AD21" s="51" t="s">
        <v>306</v>
      </c>
      <c r="AE21" s="345">
        <v>25.48197731333596</v>
      </c>
      <c r="AF21" s="210"/>
      <c r="AM21" s="121"/>
      <c r="AN21" s="107" t="s">
        <v>194</v>
      </c>
      <c r="AO21" s="407">
        <v>0.23</v>
      </c>
      <c r="AP21" s="450">
        <v>-1.48</v>
      </c>
      <c r="AQ21" s="210"/>
      <c r="AR21" s="444"/>
      <c r="AS21" s="210"/>
      <c r="AT21" s="210"/>
      <c r="AU21" s="431"/>
      <c r="AV21" s="451"/>
      <c r="AW21" s="462"/>
      <c r="AX21" s="463"/>
      <c r="AY21" s="464"/>
      <c r="AZ21" s="465"/>
      <c r="BA21" s="329"/>
      <c r="BB21" s="459" t="s">
        <v>307</v>
      </c>
      <c r="BC21" s="99">
        <v>20.227151476000742</v>
      </c>
      <c r="BD21" s="460"/>
      <c r="BE21" s="478" t="s">
        <v>308</v>
      </c>
      <c r="BF21" s="262">
        <v>-13.33710435060624</v>
      </c>
      <c r="BG21" s="329"/>
      <c r="BH21" s="232"/>
      <c r="BI21" s="232"/>
      <c r="BJ21" s="232"/>
      <c r="BK21" s="232"/>
      <c r="BL21" s="477" t="s">
        <v>309</v>
      </c>
      <c r="BM21" s="398">
        <v>38097</v>
      </c>
      <c r="BN21" s="431">
        <v>-18.563091853530278</v>
      </c>
      <c r="BP21" s="505"/>
      <c r="BU21" s="516"/>
      <c r="BY21" s="516"/>
    </row>
    <row r="22" spans="1:77" s="36" customFormat="1" ht="18" customHeight="1">
      <c r="A22" s="36" t="s">
        <v>310</v>
      </c>
      <c r="B22" s="352"/>
      <c r="C22" s="250"/>
      <c r="D22" s="353"/>
      <c r="E22" s="353"/>
      <c r="F22" s="354"/>
      <c r="G22" s="355"/>
      <c r="H22" s="356"/>
      <c r="J22" s="386"/>
      <c r="K22" s="386"/>
      <c r="L22" s="386"/>
      <c r="M22" s="386"/>
      <c r="N22" s="121"/>
      <c r="P22" s="386"/>
      <c r="Q22" s="386"/>
      <c r="R22" s="386"/>
      <c r="S22" s="386"/>
      <c r="T22" s="386"/>
      <c r="U22" s="393" t="s">
        <v>311</v>
      </c>
      <c r="V22" s="391">
        <v>-13.159999999999997</v>
      </c>
      <c r="W22" s="397"/>
      <c r="X22" s="51" t="s">
        <v>312</v>
      </c>
      <c r="Y22" s="391">
        <v>-93.72</v>
      </c>
      <c r="Z22" s="210"/>
      <c r="AA22" s="393" t="s">
        <v>311</v>
      </c>
      <c r="AB22" s="406">
        <v>-20.843809449471664</v>
      </c>
      <c r="AC22" s="121"/>
      <c r="AD22" s="51" t="s">
        <v>312</v>
      </c>
      <c r="AE22" s="345">
        <v>-77.66489033268144</v>
      </c>
      <c r="AF22" s="210"/>
      <c r="AJ22" s="210"/>
      <c r="AK22" s="121"/>
      <c r="AL22" s="121"/>
      <c r="AM22" s="121"/>
      <c r="AQ22" s="210"/>
      <c r="AU22" s="431"/>
      <c r="AV22" s="452"/>
      <c r="BA22" s="329"/>
      <c r="BB22" s="459" t="s">
        <v>313</v>
      </c>
      <c r="BC22" s="466">
        <v>7.863518219601161</v>
      </c>
      <c r="BD22" s="460"/>
      <c r="BE22" s="488" t="s">
        <v>314</v>
      </c>
      <c r="BF22" s="489">
        <v>170.76139258420608</v>
      </c>
      <c r="BG22" s="329"/>
      <c r="BH22" s="121"/>
      <c r="BI22" s="121"/>
      <c r="BJ22" s="121"/>
      <c r="BK22" s="121"/>
      <c r="BL22" s="477" t="s">
        <v>315</v>
      </c>
      <c r="BM22" s="398">
        <v>150003</v>
      </c>
      <c r="BN22" s="431">
        <v>-11.342076799867606</v>
      </c>
      <c r="BP22" s="506"/>
      <c r="BQ22" s="507"/>
      <c r="BR22" s="507"/>
      <c r="BS22" s="507"/>
      <c r="BT22" s="507"/>
      <c r="BU22" s="286"/>
      <c r="BY22" s="286"/>
    </row>
    <row r="23" spans="1:77" s="36" customFormat="1" ht="18" customHeight="1">
      <c r="A23" s="36" t="s">
        <v>316</v>
      </c>
      <c r="B23" s="357"/>
      <c r="C23" s="541" t="s">
        <v>317</v>
      </c>
      <c r="D23" s="541"/>
      <c r="E23" s="541"/>
      <c r="F23" s="354"/>
      <c r="G23" s="355"/>
      <c r="H23" s="206"/>
      <c r="N23" s="121"/>
      <c r="P23" s="386"/>
      <c r="Q23" s="386"/>
      <c r="R23" s="386"/>
      <c r="S23" s="121"/>
      <c r="U23" s="393" t="s">
        <v>318</v>
      </c>
      <c r="V23" s="391">
        <v>-24.540000000000006</v>
      </c>
      <c r="W23" s="397"/>
      <c r="X23" s="51" t="s">
        <v>319</v>
      </c>
      <c r="Y23" s="391">
        <v>46.18000000000001</v>
      </c>
      <c r="Z23" s="210"/>
      <c r="AA23" s="393" t="s">
        <v>318</v>
      </c>
      <c r="AB23" s="406">
        <v>-29.894244723470464</v>
      </c>
      <c r="AC23" s="121"/>
      <c r="AD23" s="51" t="s">
        <v>319</v>
      </c>
      <c r="AE23" s="345">
        <v>61.653617183364446</v>
      </c>
      <c r="AF23" s="210"/>
      <c r="AI23" s="207">
        <v>10000</v>
      </c>
      <c r="AK23" s="207"/>
      <c r="AL23" s="210"/>
      <c r="AM23" s="121"/>
      <c r="AQ23" s="210"/>
      <c r="AR23" s="444"/>
      <c r="AS23" s="210"/>
      <c r="AT23" s="210"/>
      <c r="AU23" s="431"/>
      <c r="AV23" s="361"/>
      <c r="BA23" s="329"/>
      <c r="BB23" s="467" t="s">
        <v>320</v>
      </c>
      <c r="BC23" s="468">
        <v>12.475623848903979</v>
      </c>
      <c r="BD23" s="460"/>
      <c r="BE23" s="471" t="s">
        <v>321</v>
      </c>
      <c r="BF23" s="214"/>
      <c r="BG23" s="215"/>
      <c r="BH23" s="121"/>
      <c r="BI23" s="121"/>
      <c r="BJ23" s="121"/>
      <c r="BK23" s="121"/>
      <c r="BL23" s="477" t="s">
        <v>322</v>
      </c>
      <c r="BM23" s="398">
        <v>362660</v>
      </c>
      <c r="BN23" s="431">
        <v>-22.00323463120043</v>
      </c>
      <c r="BP23" s="508"/>
      <c r="BQ23" s="509"/>
      <c r="BR23" s="509"/>
      <c r="BS23" s="215"/>
      <c r="BT23" s="215"/>
      <c r="BU23" s="516"/>
      <c r="BV23" s="516"/>
      <c r="BW23" s="516"/>
      <c r="BX23" s="516"/>
      <c r="BY23" s="516"/>
    </row>
    <row r="24" spans="1:80" s="36" customFormat="1" ht="18" customHeight="1">
      <c r="A24" s="36" t="s">
        <v>323</v>
      </c>
      <c r="B24" s="358"/>
      <c r="C24" s="250"/>
      <c r="D24" s="353"/>
      <c r="E24" s="353"/>
      <c r="F24" s="354"/>
      <c r="G24" s="355"/>
      <c r="H24" s="329"/>
      <c r="I24" s="345"/>
      <c r="N24" s="121"/>
      <c r="S24" s="398"/>
      <c r="U24" s="121" t="s">
        <v>324</v>
      </c>
      <c r="V24" s="391">
        <v>21.31</v>
      </c>
      <c r="W24" s="121"/>
      <c r="X24" s="51" t="s">
        <v>325</v>
      </c>
      <c r="Y24" s="391">
        <v>-9.659999999999997</v>
      </c>
      <c r="Z24" s="214"/>
      <c r="AA24" s="121" t="s">
        <v>324</v>
      </c>
      <c r="AB24" s="406">
        <v>-6.927009310850437</v>
      </c>
      <c r="AC24" s="121"/>
      <c r="AD24" s="51" t="s">
        <v>325</v>
      </c>
      <c r="AE24" s="345">
        <v>13.742499186308692</v>
      </c>
      <c r="AF24" s="210"/>
      <c r="AH24" s="121"/>
      <c r="AI24" s="121"/>
      <c r="AK24" s="121"/>
      <c r="AL24" s="397"/>
      <c r="AM24" s="397"/>
      <c r="AO24" s="386"/>
      <c r="AQ24" s="210"/>
      <c r="AR24" s="444"/>
      <c r="AS24" s="210"/>
      <c r="AT24" s="210"/>
      <c r="AU24" s="431"/>
      <c r="AV24" s="438"/>
      <c r="AW24" s="99"/>
      <c r="AX24" s="99"/>
      <c r="AY24" s="99"/>
      <c r="AZ24" s="469"/>
      <c r="BA24" s="470"/>
      <c r="BB24" s="35"/>
      <c r="BD24" s="329"/>
      <c r="BE24" s="490"/>
      <c r="BF24" s="490"/>
      <c r="BG24" s="490"/>
      <c r="BH24" s="171"/>
      <c r="BI24" s="171"/>
      <c r="BJ24" s="171"/>
      <c r="BK24" s="171"/>
      <c r="BL24" s="477" t="s">
        <v>326</v>
      </c>
      <c r="BM24" s="398">
        <v>105296</v>
      </c>
      <c r="BN24" s="431">
        <v>84.45799173148343</v>
      </c>
      <c r="BP24" s="499"/>
      <c r="BR24" s="509"/>
      <c r="BS24" s="510"/>
      <c r="BT24" s="510"/>
      <c r="BU24" s="214"/>
      <c r="BV24" s="214"/>
      <c r="BW24" s="214"/>
      <c r="BX24" s="214"/>
      <c r="BY24" s="214"/>
      <c r="CB24" s="35"/>
    </row>
    <row r="25" spans="1:80" s="36" customFormat="1" ht="16.5" customHeight="1">
      <c r="A25" s="36" t="s">
        <v>327</v>
      </c>
      <c r="H25" s="214"/>
      <c r="N25" s="121"/>
      <c r="U25" s="121" t="s">
        <v>328</v>
      </c>
      <c r="V25" s="391">
        <v>-48.06</v>
      </c>
      <c r="X25" s="51" t="s">
        <v>329</v>
      </c>
      <c r="Y25" s="391">
        <v>-12.680000000000007</v>
      </c>
      <c r="Z25" s="121"/>
      <c r="AA25" s="198" t="s">
        <v>328</v>
      </c>
      <c r="AB25" s="406">
        <v>-15.566061163303843</v>
      </c>
      <c r="AC25" s="121"/>
      <c r="AD25" s="51" t="s">
        <v>329</v>
      </c>
      <c r="AE25" s="345">
        <v>-1.5990923147380727</v>
      </c>
      <c r="AF25" s="214"/>
      <c r="AH25" s="121"/>
      <c r="AI25" s="121"/>
      <c r="AK25" s="121"/>
      <c r="AL25" s="121"/>
      <c r="AM25" s="121"/>
      <c r="AQ25" s="210"/>
      <c r="AR25" s="51"/>
      <c r="AS25" s="210"/>
      <c r="AT25" s="210"/>
      <c r="AU25" s="431"/>
      <c r="AV25" s="121"/>
      <c r="AW25" s="172"/>
      <c r="AX25" s="172"/>
      <c r="AY25" s="172"/>
      <c r="AZ25" s="172"/>
      <c r="BA25" s="214"/>
      <c r="BD25" s="214"/>
      <c r="BG25" s="121"/>
      <c r="BL25" s="491"/>
      <c r="BM25" s="511"/>
      <c r="BN25" s="512"/>
      <c r="BP25" s="509"/>
      <c r="BR25" s="509"/>
      <c r="BS25" s="509"/>
      <c r="BT25" s="509"/>
      <c r="BU25" s="528"/>
      <c r="BV25" s="528"/>
      <c r="BW25" s="528"/>
      <c r="BX25" s="528"/>
      <c r="BY25" s="528"/>
      <c r="CB25" s="35"/>
    </row>
    <row r="26" spans="1:80" s="36" customFormat="1" ht="18" customHeight="1">
      <c r="A26" s="36" t="s">
        <v>330</v>
      </c>
      <c r="B26" s="359"/>
      <c r="C26" s="207"/>
      <c r="D26" s="360"/>
      <c r="E26" s="349"/>
      <c r="F26" s="250"/>
      <c r="G26" s="361"/>
      <c r="N26" s="121"/>
      <c r="U26" s="198"/>
      <c r="V26" s="399"/>
      <c r="W26" s="277"/>
      <c r="X26" s="61" t="s">
        <v>331</v>
      </c>
      <c r="Y26" s="407">
        <v>6.719999999999999</v>
      </c>
      <c r="Z26" s="121"/>
      <c r="AA26" s="35"/>
      <c r="AB26" s="35"/>
      <c r="AC26" s="121"/>
      <c r="AD26" s="61" t="s">
        <v>331</v>
      </c>
      <c r="AE26" s="345">
        <v>10.46146555593441</v>
      </c>
      <c r="AF26" s="39"/>
      <c r="AH26" s="121"/>
      <c r="AI26" s="121"/>
      <c r="AJ26" s="210"/>
      <c r="AK26" s="121"/>
      <c r="AL26" s="121"/>
      <c r="AM26" s="121"/>
      <c r="AN26" s="424"/>
      <c r="AP26" s="214"/>
      <c r="AQ26" s="214"/>
      <c r="AR26" s="51"/>
      <c r="AS26" s="210"/>
      <c r="AT26" s="210"/>
      <c r="AU26" s="431"/>
      <c r="AV26" s="121"/>
      <c r="AW26" s="121"/>
      <c r="AX26" s="121"/>
      <c r="BG26" s="121"/>
      <c r="BL26" s="35"/>
      <c r="BM26" s="398"/>
      <c r="BN26" s="431"/>
      <c r="BP26" s="509"/>
      <c r="BQ26" s="35"/>
      <c r="BR26" s="509"/>
      <c r="BS26" s="509"/>
      <c r="BT26" s="509"/>
      <c r="BU26" s="528"/>
      <c r="BV26" s="528"/>
      <c r="BW26" s="528"/>
      <c r="BX26" s="528"/>
      <c r="BY26" s="528"/>
      <c r="CB26" s="35"/>
    </row>
    <row r="27" spans="1:77" ht="18" customHeight="1">
      <c r="A27" s="323" t="s">
        <v>332</v>
      </c>
      <c r="B27" s="359"/>
      <c r="C27" s="250"/>
      <c r="D27" s="360"/>
      <c r="E27" s="355"/>
      <c r="F27" s="354"/>
      <c r="G27" s="355"/>
      <c r="H27" s="355"/>
      <c r="I27" s="355"/>
      <c r="J27" s="36"/>
      <c r="K27" s="36"/>
      <c r="L27" s="36"/>
      <c r="M27" s="36"/>
      <c r="N27" s="121"/>
      <c r="O27" s="36"/>
      <c r="P27" s="36"/>
      <c r="Q27" s="36"/>
      <c r="R27" s="36"/>
      <c r="S27" s="36"/>
      <c r="T27" s="36"/>
      <c r="W27" s="400"/>
      <c r="X27" s="121"/>
      <c r="Y27" s="215"/>
      <c r="Z27" s="121"/>
      <c r="AC27" s="397"/>
      <c r="AD27" s="215"/>
      <c r="AE27" s="397"/>
      <c r="AF27" s="293"/>
      <c r="AG27" s="36"/>
      <c r="AH27" s="36"/>
      <c r="AI27" s="121"/>
      <c r="AJ27" s="210"/>
      <c r="AK27" s="36"/>
      <c r="AL27" s="36"/>
      <c r="AM27" s="36"/>
      <c r="AN27" s="424"/>
      <c r="AO27" s="36"/>
      <c r="AP27" s="36"/>
      <c r="AQ27" s="36"/>
      <c r="AR27" s="36"/>
      <c r="AS27" s="36"/>
      <c r="AT27" s="214"/>
      <c r="AU27" s="431"/>
      <c r="AV27" s="36"/>
      <c r="AW27" s="36"/>
      <c r="AX27" s="36"/>
      <c r="AY27" s="36"/>
      <c r="AZ27" s="36"/>
      <c r="BA27" s="36"/>
      <c r="BC27" s="36"/>
      <c r="BD27" s="36"/>
      <c r="BE27" s="36"/>
      <c r="BF27" s="36"/>
      <c r="BG27" s="121"/>
      <c r="BH27" s="36"/>
      <c r="BI27" s="36"/>
      <c r="BJ27" s="36"/>
      <c r="BK27" s="36"/>
      <c r="BO27" s="36"/>
      <c r="BP27" s="509"/>
      <c r="BQ27" s="508"/>
      <c r="BR27" s="509"/>
      <c r="BS27" s="509"/>
      <c r="BT27" s="509"/>
      <c r="BU27" s="528"/>
      <c r="BV27" s="528"/>
      <c r="BW27" s="528"/>
      <c r="BX27" s="528"/>
      <c r="BY27" s="528"/>
    </row>
    <row r="28" spans="1:77" ht="18" customHeight="1">
      <c r="A28" s="344" t="s">
        <v>333</v>
      </c>
      <c r="B28" s="359"/>
      <c r="C28" s="250"/>
      <c r="D28" s="353"/>
      <c r="E28" s="353"/>
      <c r="F28" s="354"/>
      <c r="G28" s="355"/>
      <c r="H28" s="355"/>
      <c r="I28" s="355"/>
      <c r="J28" s="36"/>
      <c r="K28" s="36"/>
      <c r="L28" s="36"/>
      <c r="M28" s="121"/>
      <c r="N28" s="35"/>
      <c r="O28" s="36"/>
      <c r="P28" s="36"/>
      <c r="Q28" s="36"/>
      <c r="R28" s="36"/>
      <c r="S28" s="36"/>
      <c r="T28" s="36"/>
      <c r="U28" s="400"/>
      <c r="V28" s="400"/>
      <c r="W28" s="121"/>
      <c r="X28" s="121"/>
      <c r="Y28" s="121"/>
      <c r="Z28" s="121"/>
      <c r="AC28" s="121"/>
      <c r="AD28" s="215"/>
      <c r="AE28" s="215">
        <v>13</v>
      </c>
      <c r="AF28" s="36"/>
      <c r="AG28" s="36"/>
      <c r="AH28" s="36"/>
      <c r="AI28" s="121"/>
      <c r="AJ28" s="210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431"/>
      <c r="AV28" s="400"/>
      <c r="AW28" s="400"/>
      <c r="AX28" s="400"/>
      <c r="AY28" s="400"/>
      <c r="AZ28" s="400"/>
      <c r="BA28" s="400"/>
      <c r="BC28" s="214"/>
      <c r="BD28" s="36"/>
      <c r="BE28" s="36"/>
      <c r="BF28" s="36"/>
      <c r="BG28" s="121"/>
      <c r="BH28" s="36"/>
      <c r="BI28" s="36"/>
      <c r="BJ28" s="36"/>
      <c r="BK28" s="36"/>
      <c r="BL28" s="36"/>
      <c r="BM28" s="36"/>
      <c r="BN28" s="214"/>
      <c r="BO28" s="36"/>
      <c r="BP28" s="513"/>
      <c r="BQ28" s="509"/>
      <c r="BR28" s="509"/>
      <c r="BS28" s="509"/>
      <c r="BT28" s="509"/>
      <c r="BU28" s="528"/>
      <c r="BV28" s="528"/>
      <c r="BW28" s="528"/>
      <c r="BX28" s="528"/>
      <c r="BY28" s="528"/>
    </row>
    <row r="29" spans="1:77" ht="18" customHeight="1">
      <c r="A29" s="362"/>
      <c r="B29" s="359"/>
      <c r="C29" s="363"/>
      <c r="D29" s="353"/>
      <c r="E29" s="353"/>
      <c r="F29" s="354"/>
      <c r="G29" s="355"/>
      <c r="H29" s="355"/>
      <c r="I29" s="355"/>
      <c r="J29" s="36"/>
      <c r="K29" s="36"/>
      <c r="L29" s="36"/>
      <c r="M29" s="121"/>
      <c r="N29" s="35"/>
      <c r="O29" s="36"/>
      <c r="P29" s="36"/>
      <c r="Q29" s="36"/>
      <c r="R29" s="36"/>
      <c r="S29" s="36"/>
      <c r="T29" s="36"/>
      <c r="U29" s="121"/>
      <c r="V29" s="121"/>
      <c r="W29" s="121"/>
      <c r="X29" s="121"/>
      <c r="Y29" s="121"/>
      <c r="Z29" s="121"/>
      <c r="AB29" s="36"/>
      <c r="AC29" s="121"/>
      <c r="AD29" s="36"/>
      <c r="AE29" s="36"/>
      <c r="AF29" s="36"/>
      <c r="AG29" s="36"/>
      <c r="AH29" s="36"/>
      <c r="AI29" s="121"/>
      <c r="AJ29" s="210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214"/>
      <c r="AV29" s="400"/>
      <c r="AW29" s="400"/>
      <c r="AX29" s="400"/>
      <c r="AY29" s="400"/>
      <c r="AZ29" s="400"/>
      <c r="BA29" s="400"/>
      <c r="BC29" s="36"/>
      <c r="BD29" s="36"/>
      <c r="BE29" s="36"/>
      <c r="BF29" s="36"/>
      <c r="BG29" s="121"/>
      <c r="BH29" s="36"/>
      <c r="BI29" s="36"/>
      <c r="BJ29" s="36"/>
      <c r="BK29" s="36"/>
      <c r="BN29" s="76"/>
      <c r="BP29" s="509"/>
      <c r="BQ29" s="509"/>
      <c r="BR29" s="509"/>
      <c r="BS29" s="509"/>
      <c r="BT29" s="509"/>
      <c r="BU29" s="528"/>
      <c r="BV29" s="528"/>
      <c r="BW29" s="528"/>
      <c r="BX29" s="528"/>
      <c r="BY29" s="528"/>
    </row>
    <row r="30" spans="1:77" ht="14.25">
      <c r="A30" s="364" t="s">
        <v>334</v>
      </c>
      <c r="B30" s="359"/>
      <c r="C30" s="359"/>
      <c r="D30" s="353"/>
      <c r="E30" s="353"/>
      <c r="F30" s="354"/>
      <c r="G30" s="355"/>
      <c r="H30" s="365"/>
      <c r="I30" s="210"/>
      <c r="U30" s="121"/>
      <c r="V30" s="121"/>
      <c r="W30" s="121"/>
      <c r="X30" s="121"/>
      <c r="Y30" s="121"/>
      <c r="Z30" s="121"/>
      <c r="AA30" s="36"/>
      <c r="AB30" s="36"/>
      <c r="AC30" s="121"/>
      <c r="AD30" s="36"/>
      <c r="AE30" s="36"/>
      <c r="AF30" s="36"/>
      <c r="AG30" s="36"/>
      <c r="AH30" s="36"/>
      <c r="AJ30" s="210"/>
      <c r="AK30" s="36"/>
      <c r="AL30" s="36"/>
      <c r="AR30" s="36"/>
      <c r="AS30" s="36"/>
      <c r="AT30" s="36"/>
      <c r="AU30" s="76"/>
      <c r="AV30" s="400"/>
      <c r="AW30" s="208"/>
      <c r="AX30" s="208"/>
      <c r="AY30" s="208"/>
      <c r="AZ30" s="208"/>
      <c r="BA30" s="400"/>
      <c r="BC30" s="36"/>
      <c r="BN30" s="76"/>
      <c r="BP30" s="121"/>
      <c r="BQ30" s="121"/>
      <c r="BR30" s="121"/>
      <c r="BS30" s="121"/>
      <c r="BT30" s="121"/>
      <c r="BU30" s="528"/>
      <c r="BV30" s="528"/>
      <c r="BW30" s="528"/>
      <c r="BX30" s="528"/>
      <c r="BY30" s="528"/>
    </row>
    <row r="31" spans="1:77" ht="14.25">
      <c r="A31" s="35"/>
      <c r="B31" s="359"/>
      <c r="C31" s="366"/>
      <c r="D31" s="365"/>
      <c r="E31" s="210"/>
      <c r="G31" s="210"/>
      <c r="U31" s="121"/>
      <c r="V31" s="121"/>
      <c r="W31" s="76"/>
      <c r="X31" s="76"/>
      <c r="Y31" s="76"/>
      <c r="Z31" s="76"/>
      <c r="AA31" s="36"/>
      <c r="AB31" s="36"/>
      <c r="AC31" s="121"/>
      <c r="AD31" s="36"/>
      <c r="AE31" s="36"/>
      <c r="AF31" s="36"/>
      <c r="AJ31" s="210"/>
      <c r="AU31" s="76"/>
      <c r="AV31" s="400"/>
      <c r="AW31" s="208"/>
      <c r="AX31" s="208"/>
      <c r="AY31" s="208"/>
      <c r="AZ31" s="208"/>
      <c r="BA31" s="400"/>
      <c r="BC31" s="36"/>
      <c r="BN31" s="76"/>
      <c r="BP31" s="76"/>
      <c r="BQ31" s="76"/>
      <c r="BR31" s="76"/>
      <c r="BS31" s="76"/>
      <c r="BT31" s="76"/>
      <c r="BU31" s="36"/>
      <c r="BV31" s="36"/>
      <c r="BW31" s="36"/>
      <c r="BX31" s="36"/>
      <c r="BY31" s="36"/>
    </row>
    <row r="32" spans="4:72" ht="14.25">
      <c r="D32" s="365"/>
      <c r="E32" s="210"/>
      <c r="G32" s="210"/>
      <c r="U32" s="121"/>
      <c r="V32" s="76"/>
      <c r="W32" s="76"/>
      <c r="X32" s="76"/>
      <c r="Y32" s="76"/>
      <c r="Z32" s="76"/>
      <c r="AA32" s="36"/>
      <c r="AB32" s="36"/>
      <c r="AJ32" s="210"/>
      <c r="AU32" s="76"/>
      <c r="AV32" s="352"/>
      <c r="AW32" s="208"/>
      <c r="AX32" s="208"/>
      <c r="AY32" s="208"/>
      <c r="AZ32" s="208"/>
      <c r="BA32" s="352"/>
      <c r="BC32" s="36"/>
      <c r="BN32" s="76"/>
      <c r="BP32" s="76"/>
      <c r="BQ32" s="76"/>
      <c r="BR32" s="76"/>
      <c r="BS32" s="76"/>
      <c r="BT32" s="76"/>
    </row>
    <row r="33" spans="4:72" ht="14.25">
      <c r="D33" s="359"/>
      <c r="E33" s="210"/>
      <c r="F33" s="36"/>
      <c r="U33" s="121"/>
      <c r="V33" s="76"/>
      <c r="W33" s="76"/>
      <c r="X33" s="76"/>
      <c r="Y33" s="76"/>
      <c r="Z33" s="76"/>
      <c r="AI33" s="36"/>
      <c r="AJ33" s="210"/>
      <c r="AU33" s="76"/>
      <c r="AV33" s="352"/>
      <c r="AW33" s="208"/>
      <c r="AX33" s="208"/>
      <c r="AY33" s="208"/>
      <c r="AZ33" s="208"/>
      <c r="BA33" s="352"/>
      <c r="BC33" s="36"/>
      <c r="BN33" s="76"/>
      <c r="BP33" s="76"/>
      <c r="BQ33" s="76"/>
      <c r="BR33" s="76"/>
      <c r="BS33" s="76"/>
      <c r="BT33" s="76"/>
    </row>
    <row r="34" spans="5:72" ht="14.25">
      <c r="E34" s="210"/>
      <c r="F34" s="36"/>
      <c r="U34" s="121"/>
      <c r="V34" s="76"/>
      <c r="W34" s="76"/>
      <c r="X34" s="76"/>
      <c r="Y34" s="76"/>
      <c r="Z34" s="76"/>
      <c r="AI34" s="36"/>
      <c r="AU34" s="76"/>
      <c r="AV34" s="352"/>
      <c r="AW34" s="208"/>
      <c r="AX34" s="208"/>
      <c r="AY34" s="208"/>
      <c r="AZ34" s="208"/>
      <c r="BA34" s="352"/>
      <c r="BN34" s="76"/>
      <c r="BP34" s="76"/>
      <c r="BQ34" s="76"/>
      <c r="BR34" s="76"/>
      <c r="BS34" s="76"/>
      <c r="BT34" s="76"/>
    </row>
    <row r="35" spans="1:72" ht="14.25">
      <c r="A35" s="367"/>
      <c r="E35" s="210"/>
      <c r="U35" s="121"/>
      <c r="V35" s="76"/>
      <c r="W35" s="76"/>
      <c r="X35" s="76"/>
      <c r="Y35" s="76"/>
      <c r="Z35" s="76"/>
      <c r="AU35" s="76"/>
      <c r="AV35" s="352"/>
      <c r="AW35" s="208"/>
      <c r="AX35" s="208"/>
      <c r="AY35" s="208"/>
      <c r="AZ35" s="208"/>
      <c r="BA35" s="352"/>
      <c r="BN35" s="76"/>
      <c r="BP35" s="76"/>
      <c r="BQ35" s="76"/>
      <c r="BR35" s="76"/>
      <c r="BS35" s="76"/>
      <c r="BT35" s="76"/>
    </row>
    <row r="36" spans="5:72" ht="14.25">
      <c r="E36" s="210"/>
      <c r="U36" s="121"/>
      <c r="V36" s="76"/>
      <c r="W36" s="76"/>
      <c r="X36" s="76"/>
      <c r="Y36" s="76"/>
      <c r="Z36" s="76"/>
      <c r="AU36" s="76"/>
      <c r="AV36" s="352"/>
      <c r="AW36" s="208"/>
      <c r="AX36" s="208"/>
      <c r="AY36" s="208"/>
      <c r="AZ36" s="208"/>
      <c r="BA36" s="352"/>
      <c r="BN36" s="76"/>
      <c r="BP36" s="76"/>
      <c r="BQ36" s="76"/>
      <c r="BR36" s="76"/>
      <c r="BS36" s="76"/>
      <c r="BT36" s="76"/>
    </row>
    <row r="37" spans="21:72" ht="14.25">
      <c r="U37" s="121"/>
      <c r="V37" s="76"/>
      <c r="W37" s="76"/>
      <c r="X37" s="76"/>
      <c r="Y37" s="76"/>
      <c r="Z37" s="76"/>
      <c r="AU37" s="76"/>
      <c r="AW37" s="208"/>
      <c r="AX37" s="208"/>
      <c r="AY37" s="208"/>
      <c r="AZ37" s="208"/>
      <c r="BB37" s="36"/>
      <c r="BN37" s="76"/>
      <c r="BP37" s="76"/>
      <c r="BQ37" s="76"/>
      <c r="BR37" s="76"/>
      <c r="BS37" s="76"/>
      <c r="BT37" s="76"/>
    </row>
    <row r="38" spans="21:72" ht="14.25">
      <c r="U38" s="121"/>
      <c r="V38" s="76"/>
      <c r="W38" s="76"/>
      <c r="X38" s="76"/>
      <c r="Y38" s="76"/>
      <c r="Z38" s="76"/>
      <c r="AU38" s="76"/>
      <c r="AW38" s="208"/>
      <c r="AX38" s="208"/>
      <c r="AY38" s="208"/>
      <c r="AZ38" s="208"/>
      <c r="BB38" s="471"/>
      <c r="BN38" s="76"/>
      <c r="BP38" s="76"/>
      <c r="BQ38" s="76"/>
      <c r="BR38" s="76"/>
      <c r="BS38" s="76"/>
      <c r="BT38" s="76"/>
    </row>
    <row r="39" spans="21:72" ht="14.25">
      <c r="U39" s="121"/>
      <c r="V39" s="76"/>
      <c r="W39" s="76"/>
      <c r="X39" s="76"/>
      <c r="Y39" s="76"/>
      <c r="Z39" s="76"/>
      <c r="AU39" s="76"/>
      <c r="AW39" s="208"/>
      <c r="AX39" s="208"/>
      <c r="AY39" s="208"/>
      <c r="AZ39" s="208"/>
      <c r="BB39" s="36"/>
      <c r="BN39" s="76"/>
      <c r="BP39" s="76"/>
      <c r="BQ39" s="76"/>
      <c r="BR39" s="76"/>
      <c r="BS39" s="76"/>
      <c r="BT39" s="76"/>
    </row>
    <row r="40" spans="22:72" ht="14.25">
      <c r="V40" s="76"/>
      <c r="AU40" s="76"/>
      <c r="AW40" s="208"/>
      <c r="AX40" s="208"/>
      <c r="AY40" s="208"/>
      <c r="AZ40" s="208"/>
      <c r="BB40" s="36"/>
      <c r="BN40" s="76"/>
      <c r="BP40" s="76"/>
      <c r="BQ40" s="76"/>
      <c r="BR40" s="76"/>
      <c r="BS40" s="76"/>
      <c r="BT40" s="76"/>
    </row>
    <row r="41" spans="21:72" ht="14.25">
      <c r="U41" s="401"/>
      <c r="AU41" s="76"/>
      <c r="AW41" s="208"/>
      <c r="AX41" s="208"/>
      <c r="AY41" s="208"/>
      <c r="AZ41" s="208"/>
      <c r="BB41" s="36"/>
      <c r="BN41" s="76"/>
      <c r="BP41" s="76"/>
      <c r="BQ41" s="76"/>
      <c r="BR41" s="76"/>
      <c r="BS41" s="76"/>
      <c r="BT41" s="76"/>
    </row>
    <row r="42" spans="47:72" ht="14.25">
      <c r="AU42" s="76"/>
      <c r="AW42" s="208"/>
      <c r="AX42" s="208"/>
      <c r="AY42" s="208"/>
      <c r="AZ42" s="208"/>
      <c r="BB42" s="36"/>
      <c r="BN42" s="76"/>
      <c r="BP42" s="76"/>
      <c r="BQ42" s="76"/>
      <c r="BR42" s="76"/>
      <c r="BS42" s="76"/>
      <c r="BT42" s="76"/>
    </row>
    <row r="43" spans="47:72" ht="14.25">
      <c r="AU43" s="76"/>
      <c r="BB43" s="36"/>
      <c r="BN43" s="76"/>
      <c r="BP43" s="76"/>
      <c r="BQ43" s="76"/>
      <c r="BR43" s="76"/>
      <c r="BS43" s="76"/>
      <c r="BT43" s="76"/>
    </row>
    <row r="44" spans="47:72" ht="14.25">
      <c r="AU44" s="76"/>
      <c r="BP44" s="76"/>
      <c r="BQ44" s="76"/>
      <c r="BR44" s="76"/>
      <c r="BS44" s="76"/>
      <c r="BT44" s="76"/>
    </row>
    <row r="45" spans="68:72" ht="14.25">
      <c r="BP45" s="76"/>
      <c r="BQ45" s="76"/>
      <c r="BR45" s="76"/>
      <c r="BS45" s="76"/>
      <c r="BT45" s="76"/>
    </row>
    <row r="49" spans="4:7" ht="14.25">
      <c r="D49" s="368"/>
      <c r="E49" s="368"/>
      <c r="F49" s="368"/>
      <c r="G49" s="368"/>
    </row>
    <row r="50" spans="4:7" ht="14.25">
      <c r="D50" s="368"/>
      <c r="E50" s="368"/>
      <c r="F50" s="368"/>
      <c r="G50" s="368"/>
    </row>
    <row r="63" spans="24:25" ht="14.25">
      <c r="X63" s="402"/>
      <c r="Y63" s="402"/>
    </row>
    <row r="64" spans="24:25" ht="14.25">
      <c r="X64" s="36"/>
      <c r="Y64" s="36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39"/>
  <sheetViews>
    <sheetView zoomScale="85" zoomScaleNormal="85" workbookViewId="0" topLeftCell="O22">
      <selection activeCell="AD42" sqref="AD42"/>
    </sheetView>
  </sheetViews>
  <sheetFormatPr defaultColWidth="9.00390625" defaultRowHeight="14.25"/>
  <cols>
    <col min="1" max="1" width="15.375" style="169" customWidth="1"/>
    <col min="2" max="3" width="12.375" style="169" customWidth="1"/>
    <col min="4" max="4" width="7.25390625" style="169" customWidth="1"/>
    <col min="5" max="5" width="15.25390625" style="169" customWidth="1"/>
    <col min="6" max="6" width="11.25390625" style="169" customWidth="1"/>
    <col min="7" max="7" width="12.25390625" style="169" customWidth="1"/>
    <col min="8" max="8" width="7.25390625" style="169" customWidth="1"/>
    <col min="9" max="9" width="17.50390625" style="169" customWidth="1"/>
    <col min="10" max="10" width="16.50390625" style="169" customWidth="1"/>
    <col min="11" max="11" width="10.00390625" style="169" customWidth="1"/>
    <col min="12" max="12" width="22.00390625" style="169" customWidth="1"/>
    <col min="13" max="13" width="16.625" style="169" customWidth="1"/>
    <col min="14" max="14" width="5.125" style="169" customWidth="1"/>
    <col min="15" max="16" width="22.00390625" style="169" customWidth="1"/>
    <col min="17" max="17" width="5.125" style="169" customWidth="1"/>
    <col min="18" max="18" width="22.00390625" style="169" customWidth="1"/>
    <col min="19" max="19" width="18.25390625" style="169" customWidth="1"/>
    <col min="20" max="20" width="5.125" style="169" customWidth="1"/>
    <col min="21" max="21" width="22.375" style="169" customWidth="1"/>
    <col min="22" max="22" width="15.625" style="169" customWidth="1"/>
    <col min="23" max="23" width="8.50390625" style="169" customWidth="1"/>
    <col min="24" max="24" width="8.875" style="169" customWidth="1"/>
    <col min="25" max="25" width="22.875" style="169" customWidth="1"/>
    <col min="26" max="26" width="11.375" style="169" customWidth="1"/>
    <col min="27" max="27" width="13.875" style="169" customWidth="1"/>
    <col min="28" max="28" width="3.125" style="169" customWidth="1"/>
    <col min="29" max="29" width="16.50390625" style="169" customWidth="1"/>
    <col min="30" max="30" width="11.625" style="169" customWidth="1"/>
    <col min="31" max="37" width="14.50390625" style="169" customWidth="1"/>
    <col min="38" max="38" width="8.625" style="169" customWidth="1"/>
    <col min="39" max="39" width="16.625" style="169" customWidth="1"/>
    <col min="40" max="42" width="11.625" style="169" customWidth="1"/>
    <col min="43" max="43" width="8.625" style="169" customWidth="1"/>
    <col min="44" max="44" width="16.00390625" style="169" customWidth="1"/>
    <col min="45" max="45" width="9.375" style="169" customWidth="1"/>
    <col min="46" max="46" width="9.125" style="169" customWidth="1"/>
    <col min="47" max="48" width="8.625" style="169" customWidth="1"/>
    <col min="49" max="49" width="16.50390625" style="169" customWidth="1"/>
    <col min="50" max="50" width="11.625" style="169" customWidth="1"/>
    <col min="51" max="53" width="8.625" style="169" customWidth="1"/>
    <col min="54" max="54" width="6.125" style="169" customWidth="1"/>
    <col min="55" max="55" width="22.875" style="35" customWidth="1"/>
    <col min="56" max="57" width="8.125" style="35" customWidth="1"/>
    <col min="58" max="58" width="10.50390625" style="35" customWidth="1"/>
    <col min="59" max="59" width="8.625" style="169" customWidth="1"/>
    <col min="60" max="60" width="21.875" style="35" customWidth="1"/>
    <col min="61" max="61" width="9.00390625" style="35" customWidth="1"/>
    <col min="62" max="62" width="8.00390625" style="35" customWidth="1"/>
    <col min="63" max="64" width="12.625" style="35" bestFit="1" customWidth="1"/>
    <col min="65" max="65" width="19.00390625" style="35" customWidth="1"/>
    <col min="66" max="66" width="12.625" style="35" bestFit="1" customWidth="1"/>
    <col min="67" max="67" width="11.125" style="35" customWidth="1"/>
    <col min="68" max="68" width="12.625" style="35" bestFit="1" customWidth="1"/>
    <col min="69" max="69" width="9.00390625" style="35" customWidth="1"/>
    <col min="70" max="70" width="22.00390625" style="35" customWidth="1"/>
    <col min="71" max="74" width="9.00390625" style="35" customWidth="1"/>
    <col min="75" max="75" width="17.50390625" style="35" customWidth="1"/>
    <col min="76" max="16384" width="9.00390625" style="35" customWidth="1"/>
  </cols>
  <sheetData>
    <row r="1" spans="1:181" s="168" customFormat="1" ht="24.75" customHeight="1">
      <c r="A1" s="542" t="s">
        <v>335</v>
      </c>
      <c r="B1" s="542"/>
      <c r="C1" s="542"/>
      <c r="D1" s="38"/>
      <c r="E1" s="445" t="s">
        <v>336</v>
      </c>
      <c r="F1" s="445"/>
      <c r="G1" s="445"/>
      <c r="H1" s="111"/>
      <c r="I1" s="445" t="s">
        <v>337</v>
      </c>
      <c r="J1" s="445"/>
      <c r="K1" s="216"/>
      <c r="L1" s="536" t="s">
        <v>338</v>
      </c>
      <c r="M1" s="536"/>
      <c r="N1" s="38"/>
      <c r="O1" s="536" t="s">
        <v>339</v>
      </c>
      <c r="P1" s="536"/>
      <c r="Q1" s="38"/>
      <c r="R1" s="536" t="s">
        <v>340</v>
      </c>
      <c r="S1" s="536"/>
      <c r="T1" s="38"/>
      <c r="U1" s="536" t="s">
        <v>341</v>
      </c>
      <c r="V1" s="536"/>
      <c r="W1" s="38"/>
      <c r="X1" s="38"/>
      <c r="Y1" s="446" t="s">
        <v>342</v>
      </c>
      <c r="Z1" s="446"/>
      <c r="AA1" s="446"/>
      <c r="AB1" s="38"/>
      <c r="AC1" s="536" t="s">
        <v>343</v>
      </c>
      <c r="AD1" s="536"/>
      <c r="AE1" s="536"/>
      <c r="AF1" s="111"/>
      <c r="AG1" s="536" t="s">
        <v>344</v>
      </c>
      <c r="AH1" s="536"/>
      <c r="AI1" s="536"/>
      <c r="AJ1" s="171"/>
      <c r="AK1" s="171"/>
      <c r="AL1" s="171"/>
      <c r="AM1" s="216" t="s">
        <v>345</v>
      </c>
      <c r="AN1" s="216"/>
      <c r="AO1" s="216"/>
      <c r="AP1" s="216"/>
      <c r="AQ1" s="38"/>
      <c r="AR1" s="536" t="s">
        <v>346</v>
      </c>
      <c r="AS1" s="536"/>
      <c r="AT1" s="536"/>
      <c r="AU1" s="536"/>
      <c r="AV1" s="38"/>
      <c r="AW1" s="536" t="s">
        <v>347</v>
      </c>
      <c r="AX1" s="536"/>
      <c r="AY1" s="536"/>
      <c r="AZ1" s="536"/>
      <c r="BA1" s="38"/>
      <c r="BB1" s="38"/>
      <c r="BC1" s="536" t="s">
        <v>348</v>
      </c>
      <c r="BD1" s="536"/>
      <c r="BE1" s="536"/>
      <c r="BF1" s="536"/>
      <c r="BG1" s="171"/>
      <c r="BH1" s="447" t="s">
        <v>349</v>
      </c>
      <c r="BI1" s="447"/>
      <c r="BJ1" s="447"/>
      <c r="BK1" s="447"/>
      <c r="BR1" s="536"/>
      <c r="BS1" s="536"/>
      <c r="BT1" s="536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</row>
    <row r="2" spans="1:181" s="36" customFormat="1" ht="24.75" customHeight="1">
      <c r="A2" s="170"/>
      <c r="B2" s="383" t="s">
        <v>350</v>
      </c>
      <c r="C2" s="383"/>
      <c r="D2" s="171"/>
      <c r="E2" s="172"/>
      <c r="F2" s="172"/>
      <c r="G2" s="172" t="s">
        <v>351</v>
      </c>
      <c r="H2" s="171"/>
      <c r="I2" s="172"/>
      <c r="J2" s="172"/>
      <c r="K2" s="172"/>
      <c r="L2" s="172"/>
      <c r="M2" s="217"/>
      <c r="N2" s="171"/>
      <c r="O2" s="172"/>
      <c r="P2" s="217"/>
      <c r="Q2" s="171"/>
      <c r="R2" s="172"/>
      <c r="S2" s="217"/>
      <c r="T2" s="171"/>
      <c r="U2" s="172"/>
      <c r="V2" s="171"/>
      <c r="W2" s="171"/>
      <c r="X2" s="171"/>
      <c r="Y2" s="245"/>
      <c r="Z2" s="245"/>
      <c r="AA2" s="217" t="s">
        <v>21</v>
      </c>
      <c r="AB2" s="171"/>
      <c r="AC2" s="172"/>
      <c r="AD2" s="172"/>
      <c r="AE2" s="217" t="s">
        <v>21</v>
      </c>
      <c r="AF2" s="171"/>
      <c r="AG2" s="172"/>
      <c r="AH2" s="172"/>
      <c r="AI2" s="269" t="s">
        <v>352</v>
      </c>
      <c r="AJ2" s="176"/>
      <c r="AK2" s="176"/>
      <c r="AL2" s="176"/>
      <c r="AM2" s="172"/>
      <c r="AN2" s="172"/>
      <c r="AO2" s="171" t="s">
        <v>353</v>
      </c>
      <c r="AP2" s="171"/>
      <c r="AQ2" s="171"/>
      <c r="AR2" s="172"/>
      <c r="AS2" s="172"/>
      <c r="AT2" s="217" t="s">
        <v>353</v>
      </c>
      <c r="AU2" s="171"/>
      <c r="AV2" s="171"/>
      <c r="AW2" s="172"/>
      <c r="AX2" s="172"/>
      <c r="AY2" s="217" t="s">
        <v>353</v>
      </c>
      <c r="AZ2" s="171"/>
      <c r="BA2" s="171"/>
      <c r="BB2" s="171"/>
      <c r="BC2" s="282" t="s">
        <v>30</v>
      </c>
      <c r="BD2" s="283" t="s">
        <v>45</v>
      </c>
      <c r="BE2" s="235" t="s">
        <v>46</v>
      </c>
      <c r="BF2" s="291" t="s">
        <v>50</v>
      </c>
      <c r="BG2" s="176"/>
      <c r="BH2" s="282" t="s">
        <v>30</v>
      </c>
      <c r="BI2" s="283" t="s">
        <v>45</v>
      </c>
      <c r="BJ2" s="235" t="s">
        <v>46</v>
      </c>
      <c r="BK2" s="291" t="s">
        <v>50</v>
      </c>
      <c r="BL2" s="111"/>
      <c r="BQ2" s="35"/>
      <c r="BR2" s="172"/>
      <c r="BS2" s="172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</row>
    <row r="3" spans="1:181" s="166" customFormat="1" ht="45" customHeight="1">
      <c r="A3" s="173" t="s">
        <v>354</v>
      </c>
      <c r="B3" s="174" t="s">
        <v>355</v>
      </c>
      <c r="C3" s="175" t="s">
        <v>356</v>
      </c>
      <c r="D3" s="176"/>
      <c r="E3" s="177" t="s">
        <v>354</v>
      </c>
      <c r="F3" s="174" t="s">
        <v>355</v>
      </c>
      <c r="G3" s="175" t="s">
        <v>356</v>
      </c>
      <c r="H3" s="176"/>
      <c r="I3" s="177" t="s">
        <v>354</v>
      </c>
      <c r="J3" s="218" t="s">
        <v>44</v>
      </c>
      <c r="K3" s="209"/>
      <c r="L3" s="177" t="s">
        <v>354</v>
      </c>
      <c r="M3" s="218" t="s">
        <v>44</v>
      </c>
      <c r="N3" s="176"/>
      <c r="O3" s="177" t="s">
        <v>354</v>
      </c>
      <c r="P3" s="218" t="s">
        <v>44</v>
      </c>
      <c r="Q3" s="176"/>
      <c r="R3" s="211" t="s">
        <v>354</v>
      </c>
      <c r="S3" s="218" t="s">
        <v>44</v>
      </c>
      <c r="T3" s="176"/>
      <c r="U3" s="177" t="s">
        <v>354</v>
      </c>
      <c r="V3" s="218" t="s">
        <v>44</v>
      </c>
      <c r="W3" s="176"/>
      <c r="X3" s="176"/>
      <c r="Y3" s="246" t="s">
        <v>354</v>
      </c>
      <c r="Z3" s="235" t="s">
        <v>357</v>
      </c>
      <c r="AA3" s="247" t="s">
        <v>358</v>
      </c>
      <c r="AB3" s="176"/>
      <c r="AC3" s="211" t="s">
        <v>354</v>
      </c>
      <c r="AD3" s="235" t="s">
        <v>357</v>
      </c>
      <c r="AE3" s="248" t="s">
        <v>54</v>
      </c>
      <c r="AF3" s="176"/>
      <c r="AG3" s="177" t="s">
        <v>354</v>
      </c>
      <c r="AH3" s="235" t="s">
        <v>357</v>
      </c>
      <c r="AI3" s="270" t="s">
        <v>50</v>
      </c>
      <c r="AJ3" s="239"/>
      <c r="AK3" s="239"/>
      <c r="AL3" s="210"/>
      <c r="AM3" s="211" t="s">
        <v>354</v>
      </c>
      <c r="AN3" s="235" t="s">
        <v>359</v>
      </c>
      <c r="AO3" s="235" t="s">
        <v>360</v>
      </c>
      <c r="AP3" s="248" t="s">
        <v>361</v>
      </c>
      <c r="AQ3" s="176"/>
      <c r="AR3" s="177" t="s">
        <v>354</v>
      </c>
      <c r="AS3" s="235" t="s">
        <v>359</v>
      </c>
      <c r="AT3" s="235" t="s">
        <v>360</v>
      </c>
      <c r="AU3" s="248" t="s">
        <v>361</v>
      </c>
      <c r="AV3" s="176"/>
      <c r="AW3" s="211" t="s">
        <v>354</v>
      </c>
      <c r="AX3" s="235" t="s">
        <v>359</v>
      </c>
      <c r="AY3" s="235" t="s">
        <v>360</v>
      </c>
      <c r="AZ3" s="248" t="s">
        <v>361</v>
      </c>
      <c r="BA3" s="176"/>
      <c r="BB3" s="176"/>
      <c r="BC3" s="284" t="s">
        <v>362</v>
      </c>
      <c r="BD3" s="285" t="s">
        <v>363</v>
      </c>
      <c r="BE3" s="292">
        <v>40</v>
      </c>
      <c r="BF3" s="253">
        <v>37.93103448275863</v>
      </c>
      <c r="BG3" s="210"/>
      <c r="BH3" s="284" t="s">
        <v>362</v>
      </c>
      <c r="BI3" s="285" t="s">
        <v>363</v>
      </c>
      <c r="BJ3" s="292">
        <v>8</v>
      </c>
      <c r="BK3" s="253">
        <v>14.285714285714278</v>
      </c>
      <c r="BL3" s="298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</row>
    <row r="4" spans="1:64" ht="24.75" customHeight="1">
      <c r="A4" s="178" t="s">
        <v>364</v>
      </c>
      <c r="B4" s="179"/>
      <c r="C4" s="180"/>
      <c r="D4" s="181"/>
      <c r="E4" s="182" t="s">
        <v>364</v>
      </c>
      <c r="F4" s="183"/>
      <c r="G4" s="180"/>
      <c r="H4" s="181"/>
      <c r="I4" s="182" t="s">
        <v>364</v>
      </c>
      <c r="J4" s="219">
        <v>0.3</v>
      </c>
      <c r="K4" s="220"/>
      <c r="L4" s="182" t="s">
        <v>364</v>
      </c>
      <c r="M4" s="219">
        <v>-13.831058946212128</v>
      </c>
      <c r="N4" s="210"/>
      <c r="O4" s="182" t="s">
        <v>364</v>
      </c>
      <c r="P4" s="219">
        <v>2.4867697236467734</v>
      </c>
      <c r="Q4" s="210"/>
      <c r="R4" s="182" t="s">
        <v>364</v>
      </c>
      <c r="S4" s="219">
        <v>20.028266097611507</v>
      </c>
      <c r="T4" s="210"/>
      <c r="U4" s="182" t="s">
        <v>364</v>
      </c>
      <c r="V4" s="219">
        <v>-1.270714218123615</v>
      </c>
      <c r="W4" s="210"/>
      <c r="X4" s="210"/>
      <c r="Y4" s="182" t="s">
        <v>364</v>
      </c>
      <c r="Z4" s="249">
        <v>1476235.4</v>
      </c>
      <c r="AA4" s="210">
        <v>2.6</v>
      </c>
      <c r="AB4" s="210"/>
      <c r="AC4" s="182" t="s">
        <v>364</v>
      </c>
      <c r="AD4" s="249">
        <v>1154968.5899999999</v>
      </c>
      <c r="AE4" s="239">
        <v>14.482924001918063</v>
      </c>
      <c r="AF4" s="239"/>
      <c r="AG4" s="225" t="s">
        <v>364</v>
      </c>
      <c r="AH4" s="271">
        <v>37.3700305810398</v>
      </c>
      <c r="AI4" s="239">
        <v>-5.39232764293732</v>
      </c>
      <c r="AJ4" s="239"/>
      <c r="AK4" s="239"/>
      <c r="AL4" s="186"/>
      <c r="AM4" s="272" t="s">
        <v>364</v>
      </c>
      <c r="AN4" s="273">
        <v>828</v>
      </c>
      <c r="AO4" s="280">
        <v>119</v>
      </c>
      <c r="AP4" s="280">
        <v>67</v>
      </c>
      <c r="AQ4" s="210"/>
      <c r="AR4" s="225" t="s">
        <v>364</v>
      </c>
      <c r="AS4" s="249">
        <v>310</v>
      </c>
      <c r="AT4" s="207">
        <v>99</v>
      </c>
      <c r="AU4" s="207">
        <v>92</v>
      </c>
      <c r="AV4" s="210"/>
      <c r="AW4" s="182" t="s">
        <v>364</v>
      </c>
      <c r="AX4" s="249">
        <v>99</v>
      </c>
      <c r="AY4" s="207">
        <v>21</v>
      </c>
      <c r="AZ4" s="286">
        <v>10</v>
      </c>
      <c r="BA4" s="210"/>
      <c r="BB4" s="210"/>
      <c r="BC4" s="287" t="s">
        <v>365</v>
      </c>
      <c r="BD4" s="285" t="s">
        <v>366</v>
      </c>
      <c r="BE4" s="293" t="s">
        <v>96</v>
      </c>
      <c r="BF4" s="253">
        <v>29.415065643366802</v>
      </c>
      <c r="BG4" s="186"/>
      <c r="BH4" s="287" t="s">
        <v>365</v>
      </c>
      <c r="BI4" s="285" t="s">
        <v>366</v>
      </c>
      <c r="BJ4" s="293" t="s">
        <v>96</v>
      </c>
      <c r="BK4" s="253">
        <v>-4.265799354281313</v>
      </c>
      <c r="BL4" s="262"/>
    </row>
    <row r="5" spans="1:64" ht="24.75" customHeight="1">
      <c r="A5" s="184" t="s">
        <v>367</v>
      </c>
      <c r="B5" s="185"/>
      <c r="C5" s="186"/>
      <c r="D5" s="186"/>
      <c r="E5" s="187" t="s">
        <v>367</v>
      </c>
      <c r="F5" s="188"/>
      <c r="G5" s="186"/>
      <c r="H5" s="186"/>
      <c r="I5" s="187" t="s">
        <v>367</v>
      </c>
      <c r="J5" s="219">
        <v>-11.14241944592763</v>
      </c>
      <c r="K5" s="220"/>
      <c r="L5" s="187" t="s">
        <v>367</v>
      </c>
      <c r="M5" s="219">
        <v>-38.99803174494366</v>
      </c>
      <c r="N5" s="186"/>
      <c r="O5" s="187" t="s">
        <v>367</v>
      </c>
      <c r="P5" s="219">
        <v>5.682663186767087</v>
      </c>
      <c r="Q5" s="186"/>
      <c r="R5" s="187" t="s">
        <v>367</v>
      </c>
      <c r="S5" s="219">
        <v>-16.21856928068901</v>
      </c>
      <c r="T5" s="186"/>
      <c r="U5" s="187" t="s">
        <v>367</v>
      </c>
      <c r="V5" s="219">
        <v>6.243531543457223</v>
      </c>
      <c r="W5" s="207"/>
      <c r="X5" s="207"/>
      <c r="Y5" s="187" t="s">
        <v>367</v>
      </c>
      <c r="Z5" s="188">
        <v>316213.6</v>
      </c>
      <c r="AA5" s="186">
        <v>4.8676782558946</v>
      </c>
      <c r="AB5" s="250"/>
      <c r="AC5" s="187" t="s">
        <v>367</v>
      </c>
      <c r="AD5" s="188">
        <v>41890.42</v>
      </c>
      <c r="AE5" s="239">
        <v>2.1571825565011027</v>
      </c>
      <c r="AF5" s="239"/>
      <c r="AG5" s="187" t="s">
        <v>367</v>
      </c>
      <c r="AH5" s="274">
        <v>29.99048</v>
      </c>
      <c r="AI5" s="239">
        <v>-21</v>
      </c>
      <c r="AJ5" s="239"/>
      <c r="AK5" s="239"/>
      <c r="AL5" s="186"/>
      <c r="AM5" s="187" t="s">
        <v>367</v>
      </c>
      <c r="AN5" s="188">
        <v>120</v>
      </c>
      <c r="AO5" s="231">
        <v>10</v>
      </c>
      <c r="AP5" s="207">
        <v>1</v>
      </c>
      <c r="AQ5" s="210"/>
      <c r="AR5" s="187" t="s">
        <v>367</v>
      </c>
      <c r="AS5" s="188">
        <v>28</v>
      </c>
      <c r="AT5" s="267">
        <v>6</v>
      </c>
      <c r="AU5" s="267">
        <v>4</v>
      </c>
      <c r="AV5" s="186"/>
      <c r="AW5" s="187" t="s">
        <v>367</v>
      </c>
      <c r="AX5" s="188">
        <v>8</v>
      </c>
      <c r="AY5" s="267">
        <v>3</v>
      </c>
      <c r="AZ5" s="267">
        <v>1</v>
      </c>
      <c r="BA5" s="186"/>
      <c r="BB5" s="186"/>
      <c r="BC5" s="284" t="s">
        <v>368</v>
      </c>
      <c r="BD5" s="285" t="s">
        <v>366</v>
      </c>
      <c r="BE5" s="293" t="s">
        <v>96</v>
      </c>
      <c r="BF5" s="294">
        <v>5.933017767186799</v>
      </c>
      <c r="BG5" s="186"/>
      <c r="BH5" s="284" t="s">
        <v>368</v>
      </c>
      <c r="BI5" s="285" t="s">
        <v>366</v>
      </c>
      <c r="BJ5" s="293" t="s">
        <v>96</v>
      </c>
      <c r="BK5" s="294">
        <v>-1.2310387131291844</v>
      </c>
      <c r="BL5" s="262"/>
    </row>
    <row r="6" spans="1:64" ht="24.75" customHeight="1">
      <c r="A6" s="184" t="s">
        <v>369</v>
      </c>
      <c r="B6" s="185"/>
      <c r="C6" s="186"/>
      <c r="D6" s="189"/>
      <c r="E6" s="187" t="s">
        <v>369</v>
      </c>
      <c r="F6" s="188"/>
      <c r="G6" s="186"/>
      <c r="H6" s="189"/>
      <c r="I6" s="187" t="s">
        <v>369</v>
      </c>
      <c r="J6" s="219">
        <v>-7.236343029963294</v>
      </c>
      <c r="K6" s="220"/>
      <c r="L6" s="187" t="s">
        <v>369</v>
      </c>
      <c r="M6" s="219">
        <v>5.871358273525984</v>
      </c>
      <c r="N6" s="186"/>
      <c r="O6" s="187" t="s">
        <v>369</v>
      </c>
      <c r="P6" s="219">
        <v>15.935019495264115</v>
      </c>
      <c r="Q6" s="186"/>
      <c r="R6" s="187" t="s">
        <v>369</v>
      </c>
      <c r="S6" s="219">
        <v>29.96882729533263</v>
      </c>
      <c r="T6" s="186"/>
      <c r="U6" s="187" t="s">
        <v>369</v>
      </c>
      <c r="V6" s="219">
        <v>14.041484842047169</v>
      </c>
      <c r="W6" s="207"/>
      <c r="X6" s="207"/>
      <c r="Y6" s="187" t="s">
        <v>369</v>
      </c>
      <c r="Z6" s="188">
        <v>650341.2</v>
      </c>
      <c r="AA6" s="186">
        <v>-3.44109807244844</v>
      </c>
      <c r="AB6" s="250"/>
      <c r="AC6" s="187" t="s">
        <v>369</v>
      </c>
      <c r="AD6" s="188">
        <v>83845.52</v>
      </c>
      <c r="AE6" s="239">
        <v>-0.28151812542995813</v>
      </c>
      <c r="AF6" s="239"/>
      <c r="AG6" s="187" t="s">
        <v>369</v>
      </c>
      <c r="AH6" s="274">
        <v>38.33229</v>
      </c>
      <c r="AI6" s="239">
        <v>-4</v>
      </c>
      <c r="AJ6" s="239"/>
      <c r="AK6" s="239"/>
      <c r="AL6" s="186"/>
      <c r="AM6" s="187" t="s">
        <v>369</v>
      </c>
      <c r="AN6" s="188">
        <v>87</v>
      </c>
      <c r="AO6" s="231">
        <v>19</v>
      </c>
      <c r="AP6" s="207">
        <v>16</v>
      </c>
      <c r="AQ6" s="210"/>
      <c r="AR6" s="187" t="s">
        <v>369</v>
      </c>
      <c r="AS6" s="188">
        <v>63</v>
      </c>
      <c r="AT6" s="267">
        <v>9</v>
      </c>
      <c r="AU6" s="267">
        <v>6</v>
      </c>
      <c r="AV6" s="186"/>
      <c r="AW6" s="187" t="s">
        <v>369</v>
      </c>
      <c r="AX6" s="188">
        <v>65</v>
      </c>
      <c r="AY6" s="267">
        <v>13</v>
      </c>
      <c r="AZ6" s="267">
        <v>10</v>
      </c>
      <c r="BA6" s="186"/>
      <c r="BB6" s="186"/>
      <c r="BC6" s="284" t="s">
        <v>370</v>
      </c>
      <c r="BD6" s="285" t="s">
        <v>366</v>
      </c>
      <c r="BE6" s="293" t="s">
        <v>96</v>
      </c>
      <c r="BG6" s="186"/>
      <c r="BH6" s="284" t="s">
        <v>370</v>
      </c>
      <c r="BI6" s="285" t="s">
        <v>366</v>
      </c>
      <c r="BJ6" s="293" t="s">
        <v>96</v>
      </c>
      <c r="BK6" s="294"/>
      <c r="BL6" s="294"/>
    </row>
    <row r="7" spans="1:64" ht="24.75" customHeight="1">
      <c r="A7" s="184" t="s">
        <v>371</v>
      </c>
      <c r="B7" s="185"/>
      <c r="C7" s="186"/>
      <c r="D7" s="189"/>
      <c r="E7" s="190" t="s">
        <v>371</v>
      </c>
      <c r="F7" s="188"/>
      <c r="G7" s="186"/>
      <c r="H7" s="189"/>
      <c r="I7" s="190" t="s">
        <v>371</v>
      </c>
      <c r="J7" s="219">
        <v>-0.03518375868857504</v>
      </c>
      <c r="K7" s="220"/>
      <c r="L7" s="190" t="s">
        <v>371</v>
      </c>
      <c r="M7" s="219">
        <v>7.334876517625433</v>
      </c>
      <c r="N7" s="186"/>
      <c r="O7" s="190" t="s">
        <v>371</v>
      </c>
      <c r="P7" s="221">
        <v>-1.2134786112993794</v>
      </c>
      <c r="Q7" s="186"/>
      <c r="R7" s="190" t="s">
        <v>371</v>
      </c>
      <c r="S7" s="219">
        <v>27.322282790076756</v>
      </c>
      <c r="T7" s="186"/>
      <c r="U7" s="190" t="s">
        <v>371</v>
      </c>
      <c r="V7" s="221">
        <v>-13.670176295447504</v>
      </c>
      <c r="W7" s="207"/>
      <c r="X7" s="207"/>
      <c r="Y7" s="190" t="s">
        <v>371</v>
      </c>
      <c r="Z7" s="188">
        <v>58600.2</v>
      </c>
      <c r="AA7" s="186">
        <v>15.6</v>
      </c>
      <c r="AB7" s="250"/>
      <c r="AC7" s="190" t="s">
        <v>371</v>
      </c>
      <c r="AD7" s="188">
        <v>25197.509999999995</v>
      </c>
      <c r="AE7" s="239">
        <v>-12.389708658274824</v>
      </c>
      <c r="AF7" s="239"/>
      <c r="AG7" s="190" t="s">
        <v>371</v>
      </c>
      <c r="AH7" s="274">
        <v>34.65031</v>
      </c>
      <c r="AI7" s="239">
        <v>-3.4000000000000004</v>
      </c>
      <c r="AJ7" s="239"/>
      <c r="AK7" s="239"/>
      <c r="AL7" s="186"/>
      <c r="AM7" s="190" t="s">
        <v>371</v>
      </c>
      <c r="AN7" s="188">
        <v>63</v>
      </c>
      <c r="AO7" s="231">
        <v>3</v>
      </c>
      <c r="AP7" s="207">
        <v>2</v>
      </c>
      <c r="AQ7" s="210"/>
      <c r="AR7" s="190" t="s">
        <v>371</v>
      </c>
      <c r="AS7" s="188">
        <v>25</v>
      </c>
      <c r="AT7" s="231">
        <v>0</v>
      </c>
      <c r="AU7" s="267">
        <v>-7</v>
      </c>
      <c r="AV7" s="186"/>
      <c r="AW7" s="190" t="s">
        <v>371</v>
      </c>
      <c r="AX7" s="188">
        <v>4</v>
      </c>
      <c r="AY7" s="267">
        <v>0</v>
      </c>
      <c r="AZ7" s="267">
        <v>-1</v>
      </c>
      <c r="BA7" s="186"/>
      <c r="BB7" s="186"/>
      <c r="BC7" s="288" t="s">
        <v>12</v>
      </c>
      <c r="BD7" s="285" t="s">
        <v>366</v>
      </c>
      <c r="BE7" s="293" t="s">
        <v>96</v>
      </c>
      <c r="BF7" s="253">
        <v>7.620381605513842</v>
      </c>
      <c r="BG7" s="186"/>
      <c r="BH7" s="288" t="s">
        <v>12</v>
      </c>
      <c r="BI7" s="285" t="s">
        <v>366</v>
      </c>
      <c r="BJ7" s="293" t="s">
        <v>96</v>
      </c>
      <c r="BK7" s="253">
        <v>34.00317817652123</v>
      </c>
      <c r="BL7" s="262"/>
    </row>
    <row r="8" spans="1:64" ht="24.75" customHeight="1">
      <c r="A8" s="191" t="s">
        <v>372</v>
      </c>
      <c r="B8" s="185"/>
      <c r="C8" s="186"/>
      <c r="D8" s="189"/>
      <c r="E8" s="192" t="s">
        <v>372</v>
      </c>
      <c r="F8" s="188"/>
      <c r="G8" s="186"/>
      <c r="H8" s="189"/>
      <c r="I8" s="190" t="s">
        <v>372</v>
      </c>
      <c r="J8" s="219">
        <v>1.7809591666257774</v>
      </c>
      <c r="K8" s="220"/>
      <c r="L8" s="190" t="s">
        <v>372</v>
      </c>
      <c r="M8" s="219">
        <v>-13.181987657339867</v>
      </c>
      <c r="N8" s="186"/>
      <c r="O8" s="190" t="s">
        <v>372</v>
      </c>
      <c r="P8" s="219">
        <v>-10.464309177474945</v>
      </c>
      <c r="Q8" s="186"/>
      <c r="R8" s="190" t="s">
        <v>372</v>
      </c>
      <c r="S8" s="219">
        <v>50.34883720930233</v>
      </c>
      <c r="T8" s="186"/>
      <c r="U8" s="190" t="s">
        <v>372</v>
      </c>
      <c r="V8" s="219">
        <v>16.4121188000597</v>
      </c>
      <c r="W8" s="207"/>
      <c r="X8" s="207"/>
      <c r="Y8" s="192" t="s">
        <v>372</v>
      </c>
      <c r="Z8" s="188">
        <v>42288.9</v>
      </c>
      <c r="AA8" s="186">
        <v>11</v>
      </c>
      <c r="AB8" s="250"/>
      <c r="AC8" s="192" t="s">
        <v>372</v>
      </c>
      <c r="AD8" s="188">
        <v>25105.54</v>
      </c>
      <c r="AE8" s="239">
        <v>8.48893717406436</v>
      </c>
      <c r="AF8" s="239"/>
      <c r="AG8" s="192" t="s">
        <v>372</v>
      </c>
      <c r="AH8" s="274">
        <v>36.76308</v>
      </c>
      <c r="AI8" s="239">
        <v>-8.3</v>
      </c>
      <c r="AJ8" s="239"/>
      <c r="AK8" s="239"/>
      <c r="AL8" s="186"/>
      <c r="AM8" s="192" t="s">
        <v>372</v>
      </c>
      <c r="AN8" s="188">
        <v>20</v>
      </c>
      <c r="AO8" s="231">
        <v>5</v>
      </c>
      <c r="AP8" s="207">
        <v>4</v>
      </c>
      <c r="AQ8" s="210"/>
      <c r="AR8" s="192" t="s">
        <v>372</v>
      </c>
      <c r="AS8" s="188">
        <v>4</v>
      </c>
      <c r="AT8" s="267">
        <v>1</v>
      </c>
      <c r="AU8" s="267">
        <v>0</v>
      </c>
      <c r="AV8" s="186"/>
      <c r="AW8" s="192" t="s">
        <v>372</v>
      </c>
      <c r="AX8" s="188">
        <v>2</v>
      </c>
      <c r="AY8" s="267">
        <v>0</v>
      </c>
      <c r="AZ8" s="267">
        <v>-1</v>
      </c>
      <c r="BA8" s="186"/>
      <c r="BB8" s="186"/>
      <c r="BC8" s="169" t="s">
        <v>373</v>
      </c>
      <c r="BD8" s="285" t="s">
        <v>366</v>
      </c>
      <c r="BE8" s="293" t="s">
        <v>96</v>
      </c>
      <c r="BF8" s="294">
        <v>29.211184476347796</v>
      </c>
      <c r="BG8" s="186"/>
      <c r="BH8" s="169" t="s">
        <v>373</v>
      </c>
      <c r="BI8" s="285" t="s">
        <v>366</v>
      </c>
      <c r="BJ8" s="293" t="s">
        <v>96</v>
      </c>
      <c r="BK8" s="294">
        <v>24.29493467020258</v>
      </c>
      <c r="BL8" s="294"/>
    </row>
    <row r="9" spans="1:64" ht="24.75" customHeight="1">
      <c r="A9" s="191" t="s">
        <v>374</v>
      </c>
      <c r="B9" s="185"/>
      <c r="C9" s="186"/>
      <c r="D9" s="189"/>
      <c r="E9" s="192" t="s">
        <v>374</v>
      </c>
      <c r="F9" s="188"/>
      <c r="G9" s="186"/>
      <c r="H9" s="189"/>
      <c r="I9" s="190" t="s">
        <v>374</v>
      </c>
      <c r="J9" s="219">
        <v>16.475327837350278</v>
      </c>
      <c r="K9" s="220"/>
      <c r="L9" s="190" t="s">
        <v>374</v>
      </c>
      <c r="M9" s="219">
        <v>-2.6685672163669127</v>
      </c>
      <c r="N9" s="186"/>
      <c r="O9" s="190" t="s">
        <v>374</v>
      </c>
      <c r="P9" s="219">
        <v>8.769456987816966</v>
      </c>
      <c r="Q9" s="186"/>
      <c r="R9" s="190" t="s">
        <v>374</v>
      </c>
      <c r="S9" s="219">
        <v>18.385207703066882</v>
      </c>
      <c r="T9" s="186"/>
      <c r="U9" s="190" t="s">
        <v>374</v>
      </c>
      <c r="V9" s="219">
        <v>-23.142805679805463</v>
      </c>
      <c r="W9" s="207"/>
      <c r="X9" s="207"/>
      <c r="Y9" s="192" t="s">
        <v>374</v>
      </c>
      <c r="Z9" s="188">
        <v>31195.9</v>
      </c>
      <c r="AA9" s="186">
        <v>-0.4</v>
      </c>
      <c r="AB9" s="250"/>
      <c r="AC9" s="192" t="s">
        <v>374</v>
      </c>
      <c r="AD9" s="188">
        <v>45967.84000000001</v>
      </c>
      <c r="AE9" s="239">
        <v>-7.2795772400773835</v>
      </c>
      <c r="AF9" s="239"/>
      <c r="AG9" s="192" t="s">
        <v>374</v>
      </c>
      <c r="AH9" s="274">
        <v>43.33333</v>
      </c>
      <c r="AI9" s="239">
        <v>-3.4000000000000004</v>
      </c>
      <c r="AJ9" s="239"/>
      <c r="AK9" s="239"/>
      <c r="AL9" s="186"/>
      <c r="AM9" s="192" t="s">
        <v>374</v>
      </c>
      <c r="AN9" s="188">
        <v>88</v>
      </c>
      <c r="AO9" s="231">
        <v>7</v>
      </c>
      <c r="AP9" s="207">
        <v>2</v>
      </c>
      <c r="AQ9" s="210"/>
      <c r="AR9" s="192" t="s">
        <v>374</v>
      </c>
      <c r="AS9" s="188">
        <v>28</v>
      </c>
      <c r="AT9" s="267">
        <v>11</v>
      </c>
      <c r="AU9" s="267">
        <v>6</v>
      </c>
      <c r="AV9" s="186"/>
      <c r="AW9" s="192" t="s">
        <v>374</v>
      </c>
      <c r="AX9" s="188">
        <v>9</v>
      </c>
      <c r="AY9" s="267">
        <v>2</v>
      </c>
      <c r="AZ9" s="267">
        <v>1</v>
      </c>
      <c r="BA9" s="186"/>
      <c r="BB9" s="186"/>
      <c r="BC9" s="288" t="s">
        <v>11</v>
      </c>
      <c r="BD9" s="285" t="s">
        <v>366</v>
      </c>
      <c r="BE9" s="295">
        <v>76469.3</v>
      </c>
      <c r="BF9" s="253">
        <v>19.1</v>
      </c>
      <c r="BG9" s="186"/>
      <c r="BH9" s="288" t="s">
        <v>11</v>
      </c>
      <c r="BI9" s="285" t="s">
        <v>366</v>
      </c>
      <c r="BJ9" s="295" t="s">
        <v>96</v>
      </c>
      <c r="BK9" s="293" t="s">
        <v>96</v>
      </c>
      <c r="BL9" s="294"/>
    </row>
    <row r="10" spans="1:64" ht="24.75" customHeight="1">
      <c r="A10" s="191" t="s">
        <v>375</v>
      </c>
      <c r="B10" s="185"/>
      <c r="C10" s="186"/>
      <c r="D10" s="186"/>
      <c r="E10" s="193" t="s">
        <v>375</v>
      </c>
      <c r="F10" s="188"/>
      <c r="G10" s="186"/>
      <c r="H10" s="186"/>
      <c r="I10" s="187" t="s">
        <v>375</v>
      </c>
      <c r="J10" s="219">
        <v>-18.347371845459875</v>
      </c>
      <c r="K10" s="220"/>
      <c r="L10" s="187" t="s">
        <v>375</v>
      </c>
      <c r="M10" s="219">
        <v>-6.441244725738393</v>
      </c>
      <c r="N10" s="186"/>
      <c r="O10" s="187" t="s">
        <v>375</v>
      </c>
      <c r="P10" s="219">
        <v>-10.996809017523887</v>
      </c>
      <c r="Q10" s="186"/>
      <c r="R10" s="187" t="s">
        <v>375</v>
      </c>
      <c r="S10" s="219">
        <v>-37.09895019315267</v>
      </c>
      <c r="U10" s="187" t="s">
        <v>375</v>
      </c>
      <c r="V10" s="219">
        <v>-26.958042776243744</v>
      </c>
      <c r="X10" s="207"/>
      <c r="Y10" s="193" t="s">
        <v>375</v>
      </c>
      <c r="Z10" s="188">
        <v>44587.4</v>
      </c>
      <c r="AA10" s="186">
        <v>12.5</v>
      </c>
      <c r="AB10" s="250"/>
      <c r="AC10" s="193" t="s">
        <v>375</v>
      </c>
      <c r="AD10" s="188">
        <v>45421.96</v>
      </c>
      <c r="AE10" s="239">
        <v>103.00150455543506</v>
      </c>
      <c r="AF10" s="239"/>
      <c r="AG10" s="193" t="s">
        <v>375</v>
      </c>
      <c r="AH10" s="274">
        <v>33.23765</v>
      </c>
      <c r="AI10" s="239">
        <v>0.8999999999999999</v>
      </c>
      <c r="AJ10" s="239"/>
      <c r="AK10" s="239"/>
      <c r="AL10" s="186"/>
      <c r="AM10" s="193" t="s">
        <v>375</v>
      </c>
      <c r="AN10" s="188">
        <v>64</v>
      </c>
      <c r="AO10" s="231">
        <v>9</v>
      </c>
      <c r="AP10" s="207">
        <v>4</v>
      </c>
      <c r="AQ10" s="210"/>
      <c r="AR10" s="193" t="s">
        <v>375</v>
      </c>
      <c r="AS10" s="188">
        <v>14</v>
      </c>
      <c r="AT10" s="231">
        <v>4</v>
      </c>
      <c r="AU10" s="267">
        <v>3</v>
      </c>
      <c r="AV10" s="186"/>
      <c r="AW10" s="193" t="s">
        <v>375</v>
      </c>
      <c r="AX10" s="188">
        <v>3</v>
      </c>
      <c r="AY10" s="267">
        <v>1</v>
      </c>
      <c r="AZ10" s="267">
        <v>1</v>
      </c>
      <c r="BA10" s="186"/>
      <c r="BB10" s="186"/>
      <c r="BC10" s="284" t="s">
        <v>74</v>
      </c>
      <c r="BD10" s="285" t="s">
        <v>366</v>
      </c>
      <c r="BE10" s="295">
        <v>78840.33</v>
      </c>
      <c r="BF10" s="294">
        <v>14.421657432091472</v>
      </c>
      <c r="BG10" s="186"/>
      <c r="BH10" s="284" t="s">
        <v>74</v>
      </c>
      <c r="BI10" s="285" t="s">
        <v>366</v>
      </c>
      <c r="BJ10" s="295"/>
      <c r="BK10" s="294"/>
      <c r="BL10" s="262"/>
    </row>
    <row r="11" spans="1:64" ht="24.75" customHeight="1">
      <c r="A11" s="184" t="s">
        <v>376</v>
      </c>
      <c r="B11" s="185"/>
      <c r="C11" s="194"/>
      <c r="D11" s="194"/>
      <c r="E11" s="187" t="s">
        <v>376</v>
      </c>
      <c r="F11" s="188"/>
      <c r="G11" s="194"/>
      <c r="H11" s="194"/>
      <c r="I11" s="187" t="s">
        <v>376</v>
      </c>
      <c r="J11" s="219">
        <v>-9.887457455416481</v>
      </c>
      <c r="K11" s="220"/>
      <c r="L11" s="187" t="s">
        <v>376</v>
      </c>
      <c r="M11" s="219">
        <v>-24.268761978157926</v>
      </c>
      <c r="N11" s="194"/>
      <c r="O11" s="187" t="s">
        <v>376</v>
      </c>
      <c r="P11" s="219">
        <v>-16.964940832477765</v>
      </c>
      <c r="Q11" s="194"/>
      <c r="R11" s="187" t="s">
        <v>376</v>
      </c>
      <c r="S11" s="219">
        <v>60.925106713232424</v>
      </c>
      <c r="T11" s="194"/>
      <c r="U11" s="187" t="s">
        <v>376</v>
      </c>
      <c r="V11" s="219">
        <v>-32.295458699659136</v>
      </c>
      <c r="W11" s="207"/>
      <c r="X11" s="207"/>
      <c r="Y11" s="187" t="s">
        <v>376</v>
      </c>
      <c r="Z11" s="188">
        <v>180421.2</v>
      </c>
      <c r="AA11" s="186">
        <v>4.9</v>
      </c>
      <c r="AB11" s="250"/>
      <c r="AC11" s="187" t="s">
        <v>376</v>
      </c>
      <c r="AD11" s="188">
        <v>285588.72000000003</v>
      </c>
      <c r="AE11" s="239">
        <v>35.75985204950807</v>
      </c>
      <c r="AF11" s="239"/>
      <c r="AG11" s="187" t="s">
        <v>376</v>
      </c>
      <c r="AH11" s="274">
        <v>35.05488</v>
      </c>
      <c r="AI11" s="239">
        <v>-10.8</v>
      </c>
      <c r="AJ11" s="239"/>
      <c r="AK11" s="239"/>
      <c r="AL11" s="186"/>
      <c r="AM11" s="187" t="s">
        <v>376</v>
      </c>
      <c r="AN11" s="188">
        <v>126</v>
      </c>
      <c r="AO11" s="231">
        <v>13</v>
      </c>
      <c r="AP11" s="207">
        <v>-3</v>
      </c>
      <c r="AQ11" s="210"/>
      <c r="AR11" s="187" t="s">
        <v>376</v>
      </c>
      <c r="AS11" s="188">
        <v>16</v>
      </c>
      <c r="AT11" s="231">
        <v>4</v>
      </c>
      <c r="AU11" s="231">
        <v>3</v>
      </c>
      <c r="AV11" s="186"/>
      <c r="AW11" s="187" t="s">
        <v>376</v>
      </c>
      <c r="AX11" s="188">
        <v>1</v>
      </c>
      <c r="AY11" s="267">
        <v>1</v>
      </c>
      <c r="AZ11" s="267">
        <v>-1</v>
      </c>
      <c r="BA11" s="186"/>
      <c r="BB11" s="186"/>
      <c r="BC11" s="284" t="s">
        <v>377</v>
      </c>
      <c r="BD11" s="285" t="s">
        <v>378</v>
      </c>
      <c r="BE11" s="296"/>
      <c r="BF11" s="299"/>
      <c r="BG11" s="186"/>
      <c r="BH11" s="284" t="s">
        <v>377</v>
      </c>
      <c r="BI11" s="285" t="s">
        <v>378</v>
      </c>
      <c r="BJ11" s="295"/>
      <c r="BK11" s="294"/>
      <c r="BL11" s="262"/>
    </row>
    <row r="12" spans="1:64" ht="24.75" customHeight="1">
      <c r="A12" s="195" t="s">
        <v>379</v>
      </c>
      <c r="B12" s="196"/>
      <c r="C12" s="197"/>
      <c r="D12" s="194"/>
      <c r="E12" s="198" t="s">
        <v>379</v>
      </c>
      <c r="F12" s="199"/>
      <c r="G12" s="197"/>
      <c r="H12" s="194"/>
      <c r="I12" s="198" t="s">
        <v>379</v>
      </c>
      <c r="J12" s="222">
        <v>6.086943878356763</v>
      </c>
      <c r="K12" s="220"/>
      <c r="L12" s="198" t="s">
        <v>379</v>
      </c>
      <c r="M12" s="222">
        <v>11.539194000530006</v>
      </c>
      <c r="N12" s="186"/>
      <c r="O12" s="198" t="s">
        <v>379</v>
      </c>
      <c r="P12" s="222">
        <v>5.233874661276744</v>
      </c>
      <c r="Q12" s="186"/>
      <c r="R12" s="198" t="s">
        <v>379</v>
      </c>
      <c r="S12" s="222">
        <v>33.06991803410534</v>
      </c>
      <c r="T12" s="186"/>
      <c r="U12" s="198" t="s">
        <v>379</v>
      </c>
      <c r="V12" s="222">
        <v>14.842739712551918</v>
      </c>
      <c r="W12" s="207"/>
      <c r="X12" s="207"/>
      <c r="Y12" s="198" t="s">
        <v>379</v>
      </c>
      <c r="Z12" s="199">
        <v>152587</v>
      </c>
      <c r="AA12" s="197">
        <v>15.4</v>
      </c>
      <c r="AB12" s="250"/>
      <c r="AC12" s="198" t="s">
        <v>379</v>
      </c>
      <c r="AD12" s="199">
        <v>184217.93</v>
      </c>
      <c r="AE12" s="242">
        <v>1.3869756059536886</v>
      </c>
      <c r="AF12" s="239"/>
      <c r="AG12" s="198" t="s">
        <v>379</v>
      </c>
      <c r="AH12" s="275">
        <v>34.08642</v>
      </c>
      <c r="AI12" s="239">
        <v>-8.1</v>
      </c>
      <c r="AM12" s="198" t="s">
        <v>379</v>
      </c>
      <c r="AN12" s="199">
        <v>254</v>
      </c>
      <c r="AO12" s="281">
        <v>53</v>
      </c>
      <c r="AP12" s="279">
        <v>43</v>
      </c>
      <c r="AQ12" s="210"/>
      <c r="AR12" s="198" t="s">
        <v>379</v>
      </c>
      <c r="AS12" s="199">
        <v>132</v>
      </c>
      <c r="AT12" s="281">
        <v>64</v>
      </c>
      <c r="AU12" s="281">
        <v>77</v>
      </c>
      <c r="AV12" s="186"/>
      <c r="AW12" s="198" t="s">
        <v>379</v>
      </c>
      <c r="AX12" s="199">
        <v>7</v>
      </c>
      <c r="AY12" s="281">
        <v>1</v>
      </c>
      <c r="AZ12" s="281">
        <v>0</v>
      </c>
      <c r="BA12" s="186"/>
      <c r="BB12" s="186"/>
      <c r="BC12" s="289" t="s">
        <v>380</v>
      </c>
      <c r="BD12" s="290" t="s">
        <v>381</v>
      </c>
      <c r="BE12" s="297">
        <v>35.89097</v>
      </c>
      <c r="BF12" s="297">
        <v>-6.2</v>
      </c>
      <c r="BG12" s="294"/>
      <c r="BH12" s="289" t="s">
        <v>380</v>
      </c>
      <c r="BI12" s="290" t="s">
        <v>382</v>
      </c>
      <c r="BJ12" s="297" t="s">
        <v>96</v>
      </c>
      <c r="BK12" s="300" t="s">
        <v>96</v>
      </c>
      <c r="BL12" s="262"/>
    </row>
    <row r="13" spans="1:64" ht="24.75" customHeight="1">
      <c r="A13" s="200"/>
      <c r="B13" s="201"/>
      <c r="C13" s="202"/>
      <c r="L13" s="384"/>
      <c r="M13" s="384"/>
      <c r="R13" s="36" t="s">
        <v>383</v>
      </c>
      <c r="S13" s="214"/>
      <c r="Y13" s="251"/>
      <c r="Z13" s="252"/>
      <c r="AA13" s="253"/>
      <c r="AB13" s="254"/>
      <c r="AR13" s="385"/>
      <c r="AS13" s="385"/>
      <c r="AT13" s="385"/>
      <c r="BB13" s="210"/>
      <c r="BG13" s="36"/>
      <c r="BL13" s="262"/>
    </row>
    <row r="14" spans="1:64" ht="24.75" customHeight="1">
      <c r="A14" s="203"/>
      <c r="B14" s="204"/>
      <c r="C14" s="205"/>
      <c r="D14" s="206"/>
      <c r="E14" s="187"/>
      <c r="F14" s="207"/>
      <c r="G14" s="186"/>
      <c r="H14" s="206"/>
      <c r="I14" s="187"/>
      <c r="J14" s="186"/>
      <c r="K14" s="194"/>
      <c r="L14" s="187"/>
      <c r="M14" s="206"/>
      <c r="N14" s="36"/>
      <c r="O14" s="36"/>
      <c r="P14" s="36"/>
      <c r="Q14" s="36"/>
      <c r="R14" s="187"/>
      <c r="S14" s="206"/>
      <c r="T14" s="36"/>
      <c r="U14" s="187"/>
      <c r="W14" s="36"/>
      <c r="X14" s="36"/>
      <c r="Y14" s="190"/>
      <c r="Z14" s="255"/>
      <c r="AA14" s="255"/>
      <c r="AB14" s="210"/>
      <c r="AC14" s="541" t="s">
        <v>317</v>
      </c>
      <c r="AD14" s="541"/>
      <c r="AE14" s="541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187"/>
      <c r="AX14" s="214"/>
      <c r="AY14" s="214"/>
      <c r="AZ14" s="214"/>
      <c r="BA14" s="36"/>
      <c r="BB14" s="36"/>
      <c r="BL14" s="262"/>
    </row>
    <row r="15" spans="1:68" ht="24.75" customHeight="1">
      <c r="A15" s="203"/>
      <c r="B15" s="204"/>
      <c r="C15" s="205"/>
      <c r="D15" s="206"/>
      <c r="E15" s="190"/>
      <c r="F15" s="207"/>
      <c r="G15" s="194"/>
      <c r="H15" s="206"/>
      <c r="I15" s="190"/>
      <c r="J15" s="194"/>
      <c r="K15" s="194"/>
      <c r="L15" s="190"/>
      <c r="M15" s="206"/>
      <c r="N15" s="223"/>
      <c r="O15" s="223"/>
      <c r="P15" s="223"/>
      <c r="Q15" s="223"/>
      <c r="R15" s="190"/>
      <c r="T15" s="223"/>
      <c r="U15" s="190"/>
      <c r="V15" s="210"/>
      <c r="W15" s="223"/>
      <c r="X15" s="223"/>
      <c r="Y15" s="190"/>
      <c r="Z15" s="255"/>
      <c r="AA15" s="255"/>
      <c r="AB15" s="21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5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G15" s="36"/>
      <c r="BL15" s="293"/>
      <c r="BM15" s="293"/>
      <c r="BN15" s="293"/>
      <c r="BO15" s="293"/>
      <c r="BP15" s="293"/>
    </row>
    <row r="16" spans="1:70" ht="24.75" customHeight="1">
      <c r="A16" s="203"/>
      <c r="B16" s="203"/>
      <c r="C16" s="203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171"/>
      <c r="O16" s="171"/>
      <c r="P16" s="171"/>
      <c r="Q16" s="171"/>
      <c r="R16" s="36"/>
      <c r="S16" s="36"/>
      <c r="T16" s="171"/>
      <c r="U16" s="36"/>
      <c r="V16" s="36"/>
      <c r="W16" s="171"/>
      <c r="X16" s="171"/>
      <c r="Y16" s="121"/>
      <c r="Z16" s="121"/>
      <c r="AA16" s="121"/>
      <c r="AB16" s="21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G16" s="36"/>
      <c r="BH16" s="301"/>
      <c r="BI16" s="301"/>
      <c r="BJ16" s="301"/>
      <c r="BK16" s="301"/>
      <c r="BL16" s="301"/>
      <c r="BM16" s="301"/>
      <c r="BN16" s="301"/>
      <c r="BO16" s="301"/>
      <c r="BP16" s="301"/>
      <c r="BR16" s="187"/>
    </row>
    <row r="17" spans="1:63" ht="24.75" customHeight="1">
      <c r="A17" s="542"/>
      <c r="B17" s="542"/>
      <c r="C17" s="542"/>
      <c r="D17" s="38"/>
      <c r="E17" s="445"/>
      <c r="F17" s="445"/>
      <c r="G17" s="445"/>
      <c r="H17" s="38"/>
      <c r="I17" s="536" t="s">
        <v>384</v>
      </c>
      <c r="J17" s="536"/>
      <c r="K17" s="38"/>
      <c r="L17" s="536" t="s">
        <v>385</v>
      </c>
      <c r="M17" s="536"/>
      <c r="N17" s="176"/>
      <c r="O17" s="536" t="s">
        <v>386</v>
      </c>
      <c r="P17" s="536"/>
      <c r="Q17" s="176"/>
      <c r="R17" s="536" t="s">
        <v>387</v>
      </c>
      <c r="S17" s="536"/>
      <c r="T17" s="176"/>
      <c r="U17" s="536" t="s">
        <v>388</v>
      </c>
      <c r="V17" s="536"/>
      <c r="W17" s="536"/>
      <c r="X17" s="38"/>
      <c r="Y17" s="536" t="s">
        <v>389</v>
      </c>
      <c r="Z17" s="536"/>
      <c r="AA17" s="536"/>
      <c r="AB17" s="210"/>
      <c r="AC17" s="536" t="s">
        <v>390</v>
      </c>
      <c r="AD17" s="536"/>
      <c r="AE17" s="536"/>
      <c r="AF17" s="111"/>
      <c r="AG17" s="536" t="s">
        <v>391</v>
      </c>
      <c r="AH17" s="536"/>
      <c r="AI17" s="536"/>
      <c r="AJ17" s="536"/>
      <c r="AK17" s="536"/>
      <c r="AL17" s="276"/>
      <c r="AM17" s="536" t="s">
        <v>392</v>
      </c>
      <c r="AN17" s="536"/>
      <c r="AO17" s="536"/>
      <c r="AP17" s="536"/>
      <c r="AR17" s="536" t="s">
        <v>393</v>
      </c>
      <c r="AS17" s="536"/>
      <c r="AT17" s="536"/>
      <c r="AU17" s="536"/>
      <c r="AV17" s="223"/>
      <c r="AW17" s="536" t="s">
        <v>394</v>
      </c>
      <c r="AX17" s="536"/>
      <c r="AY17" s="536"/>
      <c r="AZ17" s="536"/>
      <c r="BA17" s="223"/>
      <c r="BB17" s="171"/>
      <c r="BC17" s="536" t="s">
        <v>395</v>
      </c>
      <c r="BD17" s="536"/>
      <c r="BE17" s="536"/>
      <c r="BF17" s="536"/>
      <c r="BH17" s="447" t="s">
        <v>396</v>
      </c>
      <c r="BI17" s="447"/>
      <c r="BJ17" s="447"/>
      <c r="BK17" s="447"/>
    </row>
    <row r="18" spans="1:64" ht="24.75" customHeight="1">
      <c r="A18" s="170"/>
      <c r="B18" s="258"/>
      <c r="C18" s="258"/>
      <c r="D18" s="171"/>
      <c r="E18" s="172"/>
      <c r="F18" s="172"/>
      <c r="G18" s="172"/>
      <c r="H18" s="171"/>
      <c r="I18" s="172"/>
      <c r="J18" s="217"/>
      <c r="K18" s="171"/>
      <c r="L18" s="172"/>
      <c r="M18" s="217"/>
      <c r="N18" s="176"/>
      <c r="O18" s="172"/>
      <c r="P18" s="217"/>
      <c r="Q18" s="176"/>
      <c r="R18" s="172"/>
      <c r="S18" s="171"/>
      <c r="T18" s="176"/>
      <c r="U18" s="172"/>
      <c r="V18" s="172"/>
      <c r="W18" s="233" t="s">
        <v>21</v>
      </c>
      <c r="X18" s="171"/>
      <c r="Y18" s="172"/>
      <c r="Z18" s="172"/>
      <c r="AA18" s="217" t="s">
        <v>397</v>
      </c>
      <c r="AB18" s="210"/>
      <c r="AC18" s="172"/>
      <c r="AD18" s="172"/>
      <c r="AE18" s="217" t="s">
        <v>21</v>
      </c>
      <c r="AF18" s="172"/>
      <c r="AG18" s="172"/>
      <c r="AH18" s="172"/>
      <c r="AI18" s="35"/>
      <c r="AJ18" s="35"/>
      <c r="AK18" s="217" t="s">
        <v>353</v>
      </c>
      <c r="AL18" s="171"/>
      <c r="AM18" s="172"/>
      <c r="AN18" s="172"/>
      <c r="AO18" s="217" t="s">
        <v>353</v>
      </c>
      <c r="AP18" s="171"/>
      <c r="AR18" s="172"/>
      <c r="AS18" s="172"/>
      <c r="AT18" s="217" t="s">
        <v>353</v>
      </c>
      <c r="AU18" s="171"/>
      <c r="AV18" s="171"/>
      <c r="AW18" s="282" t="s">
        <v>30</v>
      </c>
      <c r="AX18" s="283" t="s">
        <v>45</v>
      </c>
      <c r="AY18" s="235" t="s">
        <v>46</v>
      </c>
      <c r="AZ18" s="291" t="s">
        <v>50</v>
      </c>
      <c r="BA18" s="171"/>
      <c r="BB18" s="176"/>
      <c r="BC18" s="282" t="s">
        <v>30</v>
      </c>
      <c r="BD18" s="283" t="s">
        <v>45</v>
      </c>
      <c r="BE18" s="235" t="s">
        <v>46</v>
      </c>
      <c r="BF18" s="291" t="s">
        <v>50</v>
      </c>
      <c r="BH18" s="282" t="s">
        <v>30</v>
      </c>
      <c r="BI18" s="283" t="s">
        <v>45</v>
      </c>
      <c r="BJ18" s="235" t="s">
        <v>46</v>
      </c>
      <c r="BK18" s="291" t="s">
        <v>50</v>
      </c>
      <c r="BL18" s="111"/>
    </row>
    <row r="19" spans="1:64" ht="27" customHeight="1">
      <c r="A19" s="542" t="s">
        <v>398</v>
      </c>
      <c r="B19" s="542"/>
      <c r="C19" s="542"/>
      <c r="D19" s="209"/>
      <c r="E19" s="445" t="s">
        <v>399</v>
      </c>
      <c r="F19" s="445"/>
      <c r="G19" s="445"/>
      <c r="H19" s="209"/>
      <c r="I19" s="211" t="s">
        <v>354</v>
      </c>
      <c r="J19" s="218" t="s">
        <v>44</v>
      </c>
      <c r="K19" s="209"/>
      <c r="L19" s="211" t="s">
        <v>354</v>
      </c>
      <c r="M19" s="218" t="s">
        <v>44</v>
      </c>
      <c r="N19" s="210"/>
      <c r="O19" s="177" t="s">
        <v>354</v>
      </c>
      <c r="P19" s="224" t="s">
        <v>44</v>
      </c>
      <c r="Q19" s="210"/>
      <c r="R19" s="177" t="s">
        <v>354</v>
      </c>
      <c r="S19" s="218" t="s">
        <v>44</v>
      </c>
      <c r="T19" s="210"/>
      <c r="U19" s="234" t="s">
        <v>354</v>
      </c>
      <c r="V19" s="235" t="s">
        <v>357</v>
      </c>
      <c r="W19" s="236" t="s">
        <v>54</v>
      </c>
      <c r="X19" s="237"/>
      <c r="Y19" s="177" t="s">
        <v>354</v>
      </c>
      <c r="Z19" s="235" t="s">
        <v>357</v>
      </c>
      <c r="AA19" s="248" t="s">
        <v>50</v>
      </c>
      <c r="AB19" s="210"/>
      <c r="AC19" s="211" t="s">
        <v>354</v>
      </c>
      <c r="AD19" s="235" t="s">
        <v>357</v>
      </c>
      <c r="AE19" s="248" t="s">
        <v>54</v>
      </c>
      <c r="AF19" s="209"/>
      <c r="AG19" s="211" t="s">
        <v>354</v>
      </c>
      <c r="AH19" s="235" t="s">
        <v>400</v>
      </c>
      <c r="AI19" s="248" t="s">
        <v>50</v>
      </c>
      <c r="AJ19" s="235" t="s">
        <v>401</v>
      </c>
      <c r="AK19" s="248" t="s">
        <v>50</v>
      </c>
      <c r="AL19" s="176"/>
      <c r="AM19" s="211" t="s">
        <v>354</v>
      </c>
      <c r="AN19" s="235" t="s">
        <v>359</v>
      </c>
      <c r="AO19" s="235" t="s">
        <v>360</v>
      </c>
      <c r="AP19" s="248" t="s">
        <v>361</v>
      </c>
      <c r="AR19" s="177" t="s">
        <v>354</v>
      </c>
      <c r="AS19" s="235" t="s">
        <v>359</v>
      </c>
      <c r="AT19" s="235" t="s">
        <v>360</v>
      </c>
      <c r="AU19" s="248" t="s">
        <v>361</v>
      </c>
      <c r="AV19" s="176"/>
      <c r="AW19" s="284" t="s">
        <v>362</v>
      </c>
      <c r="AX19" s="285" t="s">
        <v>363</v>
      </c>
      <c r="AY19" s="292">
        <v>86</v>
      </c>
      <c r="AZ19" s="253">
        <v>-2.2727272727272663</v>
      </c>
      <c r="BA19" s="176"/>
      <c r="BB19" s="278"/>
      <c r="BC19" s="284" t="s">
        <v>362</v>
      </c>
      <c r="BD19" s="285" t="s">
        <v>363</v>
      </c>
      <c r="BE19" s="292">
        <v>104</v>
      </c>
      <c r="BF19" s="253">
        <v>30</v>
      </c>
      <c r="BH19" s="284" t="s">
        <v>362</v>
      </c>
      <c r="BI19" s="285" t="s">
        <v>363</v>
      </c>
      <c r="BJ19" s="292">
        <v>61</v>
      </c>
      <c r="BK19" s="253">
        <v>45.23809523809524</v>
      </c>
      <c r="BL19" s="298"/>
    </row>
    <row r="20" spans="1:64" ht="24.75" customHeight="1">
      <c r="A20" s="170"/>
      <c r="B20" s="383" t="s">
        <v>350</v>
      </c>
      <c r="C20" s="383"/>
      <c r="D20" s="210"/>
      <c r="E20" s="172"/>
      <c r="F20" s="172"/>
      <c r="G20" s="172" t="s">
        <v>351</v>
      </c>
      <c r="H20" s="210"/>
      <c r="I20" s="225" t="s">
        <v>364</v>
      </c>
      <c r="J20" s="219">
        <v>-2.656148677459001</v>
      </c>
      <c r="K20" s="220"/>
      <c r="L20" s="182" t="s">
        <v>364</v>
      </c>
      <c r="M20" s="219"/>
      <c r="N20" s="207"/>
      <c r="O20" s="182" t="s">
        <v>364</v>
      </c>
      <c r="P20" s="226">
        <v>4.048594011454696</v>
      </c>
      <c r="Q20" s="207"/>
      <c r="R20" s="182" t="s">
        <v>364</v>
      </c>
      <c r="S20" s="221">
        <v>7.863518219601161</v>
      </c>
      <c r="T20" s="207"/>
      <c r="U20" s="182" t="s">
        <v>364</v>
      </c>
      <c r="V20" s="238">
        <v>2024899</v>
      </c>
      <c r="W20" s="239">
        <v>-17.69914345937712</v>
      </c>
      <c r="X20" s="210">
        <v>2024899</v>
      </c>
      <c r="Y20" s="225" t="s">
        <v>364</v>
      </c>
      <c r="Z20" s="256"/>
      <c r="AA20" s="257"/>
      <c r="AB20" s="210"/>
      <c r="AC20" s="182" t="s">
        <v>364</v>
      </c>
      <c r="AD20" s="249">
        <v>2647013</v>
      </c>
      <c r="AE20" s="239">
        <v>8.556836832534565</v>
      </c>
      <c r="AF20" s="262"/>
      <c r="AG20" s="182" t="s">
        <v>364</v>
      </c>
      <c r="AH20" s="249">
        <v>38746</v>
      </c>
      <c r="AI20" s="239">
        <v>20.55</v>
      </c>
      <c r="AJ20" s="207">
        <v>9187</v>
      </c>
      <c r="AK20" s="277">
        <v>-8.14</v>
      </c>
      <c r="AL20" s="278"/>
      <c r="AM20" s="182" t="s">
        <v>364</v>
      </c>
      <c r="AN20" s="273">
        <v>560</v>
      </c>
      <c r="AO20" s="280">
        <v>77</v>
      </c>
      <c r="AP20" s="280">
        <v>15</v>
      </c>
      <c r="AQ20" s="35"/>
      <c r="AR20" s="225" t="s">
        <v>364</v>
      </c>
      <c r="AS20" s="249">
        <v>124</v>
      </c>
      <c r="AT20" s="207">
        <v>13</v>
      </c>
      <c r="AU20" s="207">
        <v>-1</v>
      </c>
      <c r="AV20" s="278"/>
      <c r="AW20" s="287" t="s">
        <v>365</v>
      </c>
      <c r="AX20" s="285" t="s">
        <v>366</v>
      </c>
      <c r="AY20" s="293" t="s">
        <v>96</v>
      </c>
      <c r="AZ20" s="253">
        <v>-10.945454386503073</v>
      </c>
      <c r="BA20" s="278"/>
      <c r="BB20" s="186"/>
      <c r="BC20" s="287" t="s">
        <v>365</v>
      </c>
      <c r="BD20" s="285" t="s">
        <v>366</v>
      </c>
      <c r="BE20" s="293" t="s">
        <v>96</v>
      </c>
      <c r="BF20" s="253">
        <v>13.494752976450414</v>
      </c>
      <c r="BG20" s="35"/>
      <c r="BH20" s="287" t="s">
        <v>365</v>
      </c>
      <c r="BI20" s="285" t="s">
        <v>366</v>
      </c>
      <c r="BJ20" s="293" t="s">
        <v>96</v>
      </c>
      <c r="BK20" s="253">
        <v>1.5355159943976986</v>
      </c>
      <c r="BL20" s="262"/>
    </row>
    <row r="21" spans="1:64" ht="24.75" customHeight="1">
      <c r="A21" s="173" t="s">
        <v>354</v>
      </c>
      <c r="B21" s="174" t="s">
        <v>355</v>
      </c>
      <c r="C21" s="175" t="s">
        <v>356</v>
      </c>
      <c r="D21" s="186"/>
      <c r="E21" s="211" t="s">
        <v>354</v>
      </c>
      <c r="F21" s="174" t="s">
        <v>355</v>
      </c>
      <c r="G21" s="175" t="s">
        <v>356</v>
      </c>
      <c r="H21" s="186"/>
      <c r="I21" s="193" t="s">
        <v>367</v>
      </c>
      <c r="J21" s="219">
        <v>-13.623036338633923</v>
      </c>
      <c r="K21" s="186"/>
      <c r="L21" s="187" t="s">
        <v>367</v>
      </c>
      <c r="M21" s="219"/>
      <c r="N21" s="207"/>
      <c r="O21" s="187" t="s">
        <v>367</v>
      </c>
      <c r="P21" s="221">
        <v>2.1218144921977284</v>
      </c>
      <c r="Q21" s="207"/>
      <c r="R21" s="187" t="s">
        <v>367</v>
      </c>
      <c r="S21" s="221">
        <v>0.0026202704119100417</v>
      </c>
      <c r="T21" s="207"/>
      <c r="U21" s="187" t="s">
        <v>367</v>
      </c>
      <c r="V21" s="238">
        <v>371682</v>
      </c>
      <c r="W21" s="239">
        <v>-9.68980334652294</v>
      </c>
      <c r="X21" s="194">
        <v>371682</v>
      </c>
      <c r="Y21" s="187" t="s">
        <v>367</v>
      </c>
      <c r="Z21" s="263"/>
      <c r="AA21" s="166"/>
      <c r="AB21" s="210"/>
      <c r="AC21" s="187" t="s">
        <v>367</v>
      </c>
      <c r="AD21" s="188">
        <v>73035</v>
      </c>
      <c r="AE21" s="239">
        <v>22.079029184635445</v>
      </c>
      <c r="AF21" s="262"/>
      <c r="AG21" s="187" t="s">
        <v>367</v>
      </c>
      <c r="AH21" s="188">
        <v>2407</v>
      </c>
      <c r="AI21" s="239">
        <v>8.37</v>
      </c>
      <c r="AJ21" s="207">
        <v>697</v>
      </c>
      <c r="AK21" s="277">
        <v>-19.52</v>
      </c>
      <c r="AL21" s="186"/>
      <c r="AM21" s="187" t="s">
        <v>367</v>
      </c>
      <c r="AN21" s="188">
        <v>65</v>
      </c>
      <c r="AO21" s="231">
        <v>5</v>
      </c>
      <c r="AP21" s="207">
        <v>-4</v>
      </c>
      <c r="AQ21" s="35"/>
      <c r="AR21" s="187" t="s">
        <v>367</v>
      </c>
      <c r="AS21" s="188">
        <v>13</v>
      </c>
      <c r="AT21" s="231">
        <v>1</v>
      </c>
      <c r="AU21" s="231">
        <v>0</v>
      </c>
      <c r="AV21" s="186"/>
      <c r="AW21" s="284" t="s">
        <v>368</v>
      </c>
      <c r="AX21" s="285" t="s">
        <v>366</v>
      </c>
      <c r="AY21" s="293" t="s">
        <v>96</v>
      </c>
      <c r="AZ21" s="294">
        <v>-43.98874879342547</v>
      </c>
      <c r="BA21" s="186"/>
      <c r="BB21" s="186"/>
      <c r="BC21" s="284" t="s">
        <v>368</v>
      </c>
      <c r="BD21" s="285" t="s">
        <v>366</v>
      </c>
      <c r="BE21" s="293" t="s">
        <v>96</v>
      </c>
      <c r="BF21" s="294">
        <v>11.197343312772446</v>
      </c>
      <c r="BG21" s="35"/>
      <c r="BH21" s="284" t="s">
        <v>368</v>
      </c>
      <c r="BI21" s="285" t="s">
        <v>366</v>
      </c>
      <c r="BJ21" s="293" t="s">
        <v>96</v>
      </c>
      <c r="BK21" s="294">
        <v>-29.861631401359723</v>
      </c>
      <c r="BL21" s="262"/>
    </row>
    <row r="22" spans="1:64" ht="24.75" customHeight="1">
      <c r="A22" s="178" t="s">
        <v>364</v>
      </c>
      <c r="B22" s="212"/>
      <c r="C22" s="213"/>
      <c r="D22" s="186"/>
      <c r="E22" s="182" t="s">
        <v>364</v>
      </c>
      <c r="F22" s="183"/>
      <c r="G22" s="186"/>
      <c r="H22" s="186"/>
      <c r="I22" s="187" t="s">
        <v>369</v>
      </c>
      <c r="J22" s="219">
        <v>13.634551250348792</v>
      </c>
      <c r="K22" s="186"/>
      <c r="L22" s="187" t="s">
        <v>369</v>
      </c>
      <c r="M22" s="219"/>
      <c r="N22" s="207"/>
      <c r="O22" s="187" t="s">
        <v>369</v>
      </c>
      <c r="P22" s="221">
        <v>9.9791177022921</v>
      </c>
      <c r="Q22" s="207"/>
      <c r="R22" s="187" t="s">
        <v>369</v>
      </c>
      <c r="S22" s="221">
        <v>34.49592099613568</v>
      </c>
      <c r="T22" s="207"/>
      <c r="U22" s="187" t="s">
        <v>369</v>
      </c>
      <c r="V22" s="238">
        <v>842560</v>
      </c>
      <c r="W22" s="239">
        <v>-14.752356790363908</v>
      </c>
      <c r="X22" s="194">
        <v>842560</v>
      </c>
      <c r="Y22" s="187" t="s">
        <v>369</v>
      </c>
      <c r="Z22" s="263"/>
      <c r="AA22" s="166"/>
      <c r="AB22" s="214"/>
      <c r="AC22" s="187" t="s">
        <v>369</v>
      </c>
      <c r="AD22" s="188">
        <v>143212</v>
      </c>
      <c r="AE22" s="239">
        <v>18.78898473788986</v>
      </c>
      <c r="AF22" s="262"/>
      <c r="AG22" s="187" t="s">
        <v>369</v>
      </c>
      <c r="AH22" s="188">
        <v>10784</v>
      </c>
      <c r="AI22" s="239">
        <v>8.6</v>
      </c>
      <c r="AJ22" s="207">
        <v>3437</v>
      </c>
      <c r="AK22" s="277">
        <v>-16.51</v>
      </c>
      <c r="AL22" s="186"/>
      <c r="AM22" s="187" t="s">
        <v>369</v>
      </c>
      <c r="AN22" s="188">
        <v>181</v>
      </c>
      <c r="AO22" s="231">
        <v>32</v>
      </c>
      <c r="AP22" s="207">
        <v>6</v>
      </c>
      <c r="AQ22" s="35"/>
      <c r="AR22" s="187" t="s">
        <v>369</v>
      </c>
      <c r="AS22" s="188">
        <v>55</v>
      </c>
      <c r="AT22" s="231">
        <v>4</v>
      </c>
      <c r="AU22" s="231">
        <v>-2</v>
      </c>
      <c r="AV22" s="186"/>
      <c r="AW22" s="284" t="s">
        <v>370</v>
      </c>
      <c r="AX22" s="285" t="s">
        <v>366</v>
      </c>
      <c r="AY22" s="293" t="s">
        <v>96</v>
      </c>
      <c r="AZ22" s="294"/>
      <c r="BA22" s="186"/>
      <c r="BB22" s="186"/>
      <c r="BC22" s="284" t="s">
        <v>370</v>
      </c>
      <c r="BD22" s="285" t="s">
        <v>366</v>
      </c>
      <c r="BE22" s="293" t="s">
        <v>96</v>
      </c>
      <c r="BG22" s="35"/>
      <c r="BH22" s="284" t="s">
        <v>370</v>
      </c>
      <c r="BI22" s="285" t="s">
        <v>366</v>
      </c>
      <c r="BJ22" s="293" t="s">
        <v>96</v>
      </c>
      <c r="BK22" s="253"/>
      <c r="BL22" s="294"/>
    </row>
    <row r="23" spans="1:69" ht="24.75" customHeight="1">
      <c r="A23" s="184" t="s">
        <v>367</v>
      </c>
      <c r="B23" s="185"/>
      <c r="C23" s="186"/>
      <c r="D23" s="186"/>
      <c r="E23" s="187" t="s">
        <v>367</v>
      </c>
      <c r="F23" s="188"/>
      <c r="G23" s="186"/>
      <c r="H23" s="186"/>
      <c r="I23" s="190" t="s">
        <v>371</v>
      </c>
      <c r="J23" s="219">
        <v>-0.0621191267692609</v>
      </c>
      <c r="K23" s="186"/>
      <c r="L23" s="190" t="s">
        <v>371</v>
      </c>
      <c r="M23" s="219"/>
      <c r="N23" s="207"/>
      <c r="O23" s="190" t="s">
        <v>371</v>
      </c>
      <c r="P23" s="221">
        <v>9.13316497896757</v>
      </c>
      <c r="Q23" s="207"/>
      <c r="R23" s="190" t="s">
        <v>371</v>
      </c>
      <c r="S23" s="221">
        <v>23.946254760897162</v>
      </c>
      <c r="T23" s="207"/>
      <c r="U23" s="190" t="s">
        <v>371</v>
      </c>
      <c r="V23" s="238">
        <v>77939</v>
      </c>
      <c r="W23" s="239">
        <v>-40.6129275596431</v>
      </c>
      <c r="X23" s="194">
        <v>77939</v>
      </c>
      <c r="Y23" s="190" t="s">
        <v>371</v>
      </c>
      <c r="Z23" s="263"/>
      <c r="AA23" s="166"/>
      <c r="AB23" s="214"/>
      <c r="AC23" s="190" t="s">
        <v>371</v>
      </c>
      <c r="AD23" s="188">
        <v>92868</v>
      </c>
      <c r="AE23" s="239">
        <v>21.747794281519162</v>
      </c>
      <c r="AF23" s="262"/>
      <c r="AG23" s="190" t="s">
        <v>371</v>
      </c>
      <c r="AH23" s="188">
        <v>3090</v>
      </c>
      <c r="AI23" s="239">
        <v>44.73</v>
      </c>
      <c r="AJ23" s="207">
        <v>396</v>
      </c>
      <c r="AK23" s="277">
        <v>0</v>
      </c>
      <c r="AL23" s="186"/>
      <c r="AM23" s="190" t="s">
        <v>371</v>
      </c>
      <c r="AN23" s="188">
        <v>21</v>
      </c>
      <c r="AO23" s="231">
        <v>2</v>
      </c>
      <c r="AP23" s="207">
        <v>0</v>
      </c>
      <c r="AQ23" s="35"/>
      <c r="AR23" s="190" t="s">
        <v>371</v>
      </c>
      <c r="AS23" s="188">
        <v>5</v>
      </c>
      <c r="AT23" s="231">
        <v>0</v>
      </c>
      <c r="AU23" s="231">
        <v>0</v>
      </c>
      <c r="AV23" s="186"/>
      <c r="AW23" s="288" t="s">
        <v>12</v>
      </c>
      <c r="AX23" s="285" t="s">
        <v>366</v>
      </c>
      <c r="AY23" s="293" t="s">
        <v>96</v>
      </c>
      <c r="AZ23" s="253">
        <v>-0.9756781026500079</v>
      </c>
      <c r="BA23" s="186"/>
      <c r="BB23" s="186"/>
      <c r="BC23" s="288" t="s">
        <v>12</v>
      </c>
      <c r="BD23" s="285" t="s">
        <v>366</v>
      </c>
      <c r="BE23" s="293" t="s">
        <v>96</v>
      </c>
      <c r="BF23" s="253">
        <v>12.667270994313313</v>
      </c>
      <c r="BG23" s="35"/>
      <c r="BH23" s="288" t="s">
        <v>12</v>
      </c>
      <c r="BI23" s="285" t="s">
        <v>366</v>
      </c>
      <c r="BJ23" s="293" t="s">
        <v>96</v>
      </c>
      <c r="BK23" s="302">
        <v>39.3225744575471</v>
      </c>
      <c r="BL23" s="262"/>
      <c r="BQ23" s="311"/>
    </row>
    <row r="24" spans="1:64" ht="24.75" customHeight="1">
      <c r="A24" s="184" t="s">
        <v>369</v>
      </c>
      <c r="B24" s="185"/>
      <c r="C24" s="186"/>
      <c r="D24" s="186"/>
      <c r="E24" s="187" t="s">
        <v>369</v>
      </c>
      <c r="F24" s="188"/>
      <c r="G24" s="186"/>
      <c r="H24" s="186"/>
      <c r="I24" s="190" t="s">
        <v>372</v>
      </c>
      <c r="J24" s="219">
        <v>-3.380964086867266</v>
      </c>
      <c r="K24" s="186"/>
      <c r="L24" s="190" t="s">
        <v>372</v>
      </c>
      <c r="M24" s="221"/>
      <c r="N24" s="207"/>
      <c r="O24" s="190" t="s">
        <v>372</v>
      </c>
      <c r="P24" s="221">
        <v>18.415347721822542</v>
      </c>
      <c r="Q24" s="207"/>
      <c r="R24" s="190" t="s">
        <v>372</v>
      </c>
      <c r="S24" s="221">
        <v>-26.81634630915846</v>
      </c>
      <c r="T24" s="207"/>
      <c r="U24" s="192" t="s">
        <v>372</v>
      </c>
      <c r="V24" s="240" t="s">
        <v>96</v>
      </c>
      <c r="W24" s="240" t="s">
        <v>96</v>
      </c>
      <c r="X24" s="194">
        <v>0</v>
      </c>
      <c r="Y24" s="192" t="s">
        <v>372</v>
      </c>
      <c r="Z24" s="263"/>
      <c r="AA24" s="166"/>
      <c r="AB24" s="232"/>
      <c r="AC24" s="192" t="s">
        <v>372</v>
      </c>
      <c r="AD24" s="188">
        <v>49235</v>
      </c>
      <c r="AE24" s="239">
        <v>8.696132108795474</v>
      </c>
      <c r="AF24" s="262"/>
      <c r="AG24" s="192" t="s">
        <v>372</v>
      </c>
      <c r="AH24" s="188">
        <v>1083</v>
      </c>
      <c r="AI24" s="239">
        <v>28.32</v>
      </c>
      <c r="AJ24" s="207">
        <v>190</v>
      </c>
      <c r="AK24" s="277">
        <v>14.46</v>
      </c>
      <c r="AL24" s="186"/>
      <c r="AM24" s="192" t="s">
        <v>372</v>
      </c>
      <c r="AN24" s="188">
        <v>9</v>
      </c>
      <c r="AO24" s="231">
        <v>1</v>
      </c>
      <c r="AP24" s="207">
        <v>1</v>
      </c>
      <c r="AQ24" s="35"/>
      <c r="AR24" s="192" t="s">
        <v>372</v>
      </c>
      <c r="AS24" s="188">
        <v>4</v>
      </c>
      <c r="AT24" s="231">
        <v>0</v>
      </c>
      <c r="AU24" s="231">
        <v>0</v>
      </c>
      <c r="AV24" s="186"/>
      <c r="AW24" s="169" t="s">
        <v>373</v>
      </c>
      <c r="AX24" s="285" t="s">
        <v>366</v>
      </c>
      <c r="AY24" s="293" t="s">
        <v>96</v>
      </c>
      <c r="AZ24" s="294">
        <v>15.194099326199506</v>
      </c>
      <c r="BA24" s="186"/>
      <c r="BB24" s="186"/>
      <c r="BC24" s="169" t="s">
        <v>373</v>
      </c>
      <c r="BD24" s="285" t="s">
        <v>366</v>
      </c>
      <c r="BE24" s="293" t="s">
        <v>96</v>
      </c>
      <c r="BF24" s="302">
        <v>11.361171921353602</v>
      </c>
      <c r="BG24" s="223"/>
      <c r="BH24" s="169" t="s">
        <v>373</v>
      </c>
      <c r="BI24" s="285" t="s">
        <v>366</v>
      </c>
      <c r="BJ24" s="293" t="s">
        <v>96</v>
      </c>
      <c r="BK24" s="294">
        <v>14.4724258846031</v>
      </c>
      <c r="BL24" s="294"/>
    </row>
    <row r="25" spans="1:64" ht="24.75" customHeight="1">
      <c r="A25" s="184" t="s">
        <v>371</v>
      </c>
      <c r="B25" s="185"/>
      <c r="C25" s="186"/>
      <c r="D25" s="186"/>
      <c r="E25" s="190" t="s">
        <v>371</v>
      </c>
      <c r="F25" s="188"/>
      <c r="G25" s="186"/>
      <c r="H25" s="186"/>
      <c r="I25" s="190" t="s">
        <v>374</v>
      </c>
      <c r="J25" s="219">
        <v>-1.300978890744389</v>
      </c>
      <c r="K25" s="186"/>
      <c r="L25" s="190" t="s">
        <v>374</v>
      </c>
      <c r="M25" s="219"/>
      <c r="N25" s="207"/>
      <c r="O25" s="190" t="s">
        <v>374</v>
      </c>
      <c r="P25" s="221">
        <v>-7.522770043172983</v>
      </c>
      <c r="Q25" s="207"/>
      <c r="R25" s="190" t="s">
        <v>374</v>
      </c>
      <c r="S25" s="221">
        <v>7.392307401384215</v>
      </c>
      <c r="T25" s="207"/>
      <c r="U25" s="192" t="s">
        <v>374</v>
      </c>
      <c r="V25" s="238">
        <v>42447</v>
      </c>
      <c r="W25" s="239">
        <v>-61.97611138596367</v>
      </c>
      <c r="X25" s="194">
        <v>16140</v>
      </c>
      <c r="Y25" s="192" t="s">
        <v>374</v>
      </c>
      <c r="Z25" s="263"/>
      <c r="AA25" s="166"/>
      <c r="AB25" s="264"/>
      <c r="AC25" s="192" t="s">
        <v>374</v>
      </c>
      <c r="AD25" s="188">
        <v>124873</v>
      </c>
      <c r="AE25" s="239">
        <v>9.712874940694793</v>
      </c>
      <c r="AF25" s="262"/>
      <c r="AG25" s="192" t="s">
        <v>374</v>
      </c>
      <c r="AH25" s="188">
        <v>4235</v>
      </c>
      <c r="AI25" s="239">
        <v>31.07</v>
      </c>
      <c r="AJ25" s="207">
        <v>646</v>
      </c>
      <c r="AK25" s="277">
        <v>-5.69</v>
      </c>
      <c r="AL25" s="186"/>
      <c r="AM25" s="192" t="s">
        <v>374</v>
      </c>
      <c r="AN25" s="188">
        <v>57</v>
      </c>
      <c r="AO25" s="231">
        <v>9</v>
      </c>
      <c r="AP25" s="207">
        <v>6</v>
      </c>
      <c r="AQ25" s="35"/>
      <c r="AR25" s="192" t="s">
        <v>374</v>
      </c>
      <c r="AS25" s="188">
        <v>7</v>
      </c>
      <c r="AT25" s="231">
        <v>0</v>
      </c>
      <c r="AU25" s="231">
        <v>0</v>
      </c>
      <c r="AV25" s="186"/>
      <c r="AW25" s="288" t="s">
        <v>11</v>
      </c>
      <c r="AX25" s="285" t="s">
        <v>366</v>
      </c>
      <c r="AY25" s="295">
        <v>288876.7</v>
      </c>
      <c r="AZ25" s="253">
        <v>6.3</v>
      </c>
      <c r="BA25" s="186"/>
      <c r="BB25" s="186"/>
      <c r="BC25" s="288" t="s">
        <v>11</v>
      </c>
      <c r="BD25" s="285" t="s">
        <v>366</v>
      </c>
      <c r="BE25" s="295">
        <v>22465</v>
      </c>
      <c r="BF25" s="253">
        <v>15.7</v>
      </c>
      <c r="BG25" s="171"/>
      <c r="BH25" s="288" t="s">
        <v>11</v>
      </c>
      <c r="BI25" s="285" t="s">
        <v>366</v>
      </c>
      <c r="BJ25" s="295">
        <v>10279</v>
      </c>
      <c r="BK25" s="253">
        <v>-7.6</v>
      </c>
      <c r="BL25" s="262"/>
    </row>
    <row r="26" spans="1:64" ht="24.75" customHeight="1">
      <c r="A26" s="191" t="s">
        <v>372</v>
      </c>
      <c r="B26" s="185"/>
      <c r="C26" s="186"/>
      <c r="D26" s="186"/>
      <c r="E26" s="192" t="s">
        <v>372</v>
      </c>
      <c r="F26" s="188"/>
      <c r="G26" s="186"/>
      <c r="H26" s="186"/>
      <c r="I26" s="187" t="s">
        <v>375</v>
      </c>
      <c r="J26" s="219">
        <v>-11.054441348427474</v>
      </c>
      <c r="K26" s="186"/>
      <c r="L26" s="187" t="s">
        <v>375</v>
      </c>
      <c r="M26" s="219"/>
      <c r="N26" s="207"/>
      <c r="O26" s="187" t="s">
        <v>375</v>
      </c>
      <c r="P26" s="221">
        <v>-22.185324070264528</v>
      </c>
      <c r="R26" s="187" t="s">
        <v>375</v>
      </c>
      <c r="S26" s="221">
        <v>-41.33222864756232</v>
      </c>
      <c r="U26" s="193" t="s">
        <v>375</v>
      </c>
      <c r="V26" s="238">
        <v>27282</v>
      </c>
      <c r="W26" s="239">
        <v>41.115020892896425</v>
      </c>
      <c r="X26" s="194">
        <v>38499</v>
      </c>
      <c r="Y26" s="193" t="s">
        <v>375</v>
      </c>
      <c r="Z26" s="263"/>
      <c r="AA26" s="166"/>
      <c r="AB26" s="264"/>
      <c r="AC26" s="193" t="s">
        <v>375</v>
      </c>
      <c r="AD26" s="188">
        <v>79992</v>
      </c>
      <c r="AE26" s="239">
        <v>37.34654281348191</v>
      </c>
      <c r="AF26" s="262"/>
      <c r="AG26" s="193" t="s">
        <v>375</v>
      </c>
      <c r="AH26" s="188">
        <v>1315</v>
      </c>
      <c r="AI26" s="239">
        <v>47.26</v>
      </c>
      <c r="AJ26" s="207">
        <v>420</v>
      </c>
      <c r="AK26" s="277">
        <v>93.55</v>
      </c>
      <c r="AL26" s="186"/>
      <c r="AM26" s="193" t="s">
        <v>375</v>
      </c>
      <c r="AN26" s="188">
        <v>28</v>
      </c>
      <c r="AO26" s="231">
        <v>5</v>
      </c>
      <c r="AP26" s="207">
        <v>2</v>
      </c>
      <c r="AQ26" s="35"/>
      <c r="AR26" s="193" t="s">
        <v>375</v>
      </c>
      <c r="AS26" s="188">
        <v>6</v>
      </c>
      <c r="AT26" s="231">
        <v>2</v>
      </c>
      <c r="AU26" s="231">
        <v>2</v>
      </c>
      <c r="AV26" s="186"/>
      <c r="AW26" s="284" t="s">
        <v>74</v>
      </c>
      <c r="AX26" s="285" t="s">
        <v>366</v>
      </c>
      <c r="AY26" s="295">
        <v>36412.270000000004</v>
      </c>
      <c r="AZ26" s="294">
        <v>12.152827623050833</v>
      </c>
      <c r="BA26" s="186"/>
      <c r="BB26" s="186"/>
      <c r="BC26" s="284" t="s">
        <v>74</v>
      </c>
      <c r="BD26" s="285" t="s">
        <v>366</v>
      </c>
      <c r="BE26" s="303">
        <v>24403</v>
      </c>
      <c r="BF26" s="262">
        <v>4.84</v>
      </c>
      <c r="BG26" s="176"/>
      <c r="BH26" s="284" t="s">
        <v>74</v>
      </c>
      <c r="BI26" s="285" t="s">
        <v>366</v>
      </c>
      <c r="BJ26" s="304" t="s">
        <v>96</v>
      </c>
      <c r="BK26" s="294" t="s">
        <v>96</v>
      </c>
      <c r="BL26" s="262"/>
    </row>
    <row r="27" spans="1:64" ht="24.75" customHeight="1">
      <c r="A27" s="191" t="s">
        <v>374</v>
      </c>
      <c r="B27" s="185"/>
      <c r="C27" s="186"/>
      <c r="D27" s="186"/>
      <c r="E27" s="192" t="s">
        <v>374</v>
      </c>
      <c r="F27" s="188"/>
      <c r="G27" s="186"/>
      <c r="H27" s="186"/>
      <c r="I27" s="187" t="s">
        <v>376</v>
      </c>
      <c r="J27" s="219">
        <v>-17.440187352327087</v>
      </c>
      <c r="K27" s="186"/>
      <c r="L27" s="187" t="s">
        <v>376</v>
      </c>
      <c r="M27" s="219"/>
      <c r="N27" s="207"/>
      <c r="O27" s="187" t="s">
        <v>376</v>
      </c>
      <c r="P27" s="221">
        <v>-0.4134472296357643</v>
      </c>
      <c r="Q27" s="207"/>
      <c r="R27" s="187" t="s">
        <v>376</v>
      </c>
      <c r="S27" s="221">
        <v>21.09694141068863</v>
      </c>
      <c r="T27" s="207"/>
      <c r="U27" s="187" t="s">
        <v>376</v>
      </c>
      <c r="V27" s="238">
        <v>322419</v>
      </c>
      <c r="W27" s="239">
        <v>-40.58538733759487</v>
      </c>
      <c r="X27" s="194">
        <v>191564</v>
      </c>
      <c r="Y27" s="187" t="s">
        <v>376</v>
      </c>
      <c r="Z27" s="263"/>
      <c r="AA27" s="166"/>
      <c r="AB27" s="264"/>
      <c r="AC27" s="187" t="s">
        <v>376</v>
      </c>
      <c r="AD27" s="188">
        <v>393644</v>
      </c>
      <c r="AE27" s="239">
        <v>13.88646187139444</v>
      </c>
      <c r="AF27" s="262"/>
      <c r="AG27" s="187" t="s">
        <v>376</v>
      </c>
      <c r="AH27" s="188">
        <v>6490</v>
      </c>
      <c r="AI27" s="239">
        <v>9.19</v>
      </c>
      <c r="AJ27" s="207">
        <v>1424</v>
      </c>
      <c r="AK27" s="277">
        <v>-13.17</v>
      </c>
      <c r="AL27" s="186"/>
      <c r="AM27" s="187" t="s">
        <v>376</v>
      </c>
      <c r="AN27" s="188">
        <v>116</v>
      </c>
      <c r="AO27" s="231">
        <v>7</v>
      </c>
      <c r="AP27" s="207">
        <v>-9</v>
      </c>
      <c r="AQ27" s="35"/>
      <c r="AR27" s="187" t="s">
        <v>376</v>
      </c>
      <c r="AS27" s="188">
        <v>15</v>
      </c>
      <c r="AT27" s="231">
        <v>3</v>
      </c>
      <c r="AU27" s="231">
        <v>-1</v>
      </c>
      <c r="AV27" s="186"/>
      <c r="AW27" s="284" t="s">
        <v>377</v>
      </c>
      <c r="AX27" s="285" t="s">
        <v>378</v>
      </c>
      <c r="AY27" s="296"/>
      <c r="AZ27" s="293"/>
      <c r="BA27" s="186"/>
      <c r="BB27" s="186"/>
      <c r="BC27" s="284" t="s">
        <v>377</v>
      </c>
      <c r="BD27" s="285" t="s">
        <v>378</v>
      </c>
      <c r="BE27" s="295"/>
      <c r="BF27" s="305"/>
      <c r="BG27" s="35"/>
      <c r="BH27" s="284" t="s">
        <v>377</v>
      </c>
      <c r="BI27" s="285" t="s">
        <v>378</v>
      </c>
      <c r="BJ27" s="293" t="s">
        <v>96</v>
      </c>
      <c r="BK27" s="293" t="s">
        <v>96</v>
      </c>
      <c r="BL27" s="294"/>
    </row>
    <row r="28" spans="1:64" ht="24.75" customHeight="1">
      <c r="A28" s="191" t="s">
        <v>375</v>
      </c>
      <c r="B28" s="185"/>
      <c r="C28" s="186"/>
      <c r="D28" s="194"/>
      <c r="E28" s="193" t="s">
        <v>375</v>
      </c>
      <c r="F28" s="188"/>
      <c r="G28" s="186"/>
      <c r="H28" s="194"/>
      <c r="I28" s="198" t="s">
        <v>379</v>
      </c>
      <c r="J28" s="222">
        <v>5.433371813529845</v>
      </c>
      <c r="K28" s="194"/>
      <c r="L28" s="198" t="s">
        <v>379</v>
      </c>
      <c r="M28" s="222"/>
      <c r="N28" s="207"/>
      <c r="O28" s="198" t="s">
        <v>379</v>
      </c>
      <c r="P28" s="227">
        <v>11.73064026409854</v>
      </c>
      <c r="Q28" s="207"/>
      <c r="R28" s="198" t="s">
        <v>379</v>
      </c>
      <c r="S28" s="221">
        <v>24.759196131282707</v>
      </c>
      <c r="T28" s="207"/>
      <c r="U28" s="241" t="s">
        <v>379</v>
      </c>
      <c r="V28" s="238">
        <v>537046</v>
      </c>
      <c r="W28" s="242">
        <v>-9.40906365562727</v>
      </c>
      <c r="X28" s="194">
        <v>486515</v>
      </c>
      <c r="Y28" s="198" t="s">
        <v>379</v>
      </c>
      <c r="Z28" s="265"/>
      <c r="AA28" s="166"/>
      <c r="AB28" s="215"/>
      <c r="AC28" s="198" t="s">
        <v>379</v>
      </c>
      <c r="AD28" s="199">
        <v>746801</v>
      </c>
      <c r="AE28" s="242">
        <v>4.435422971287295</v>
      </c>
      <c r="AF28" s="262"/>
      <c r="AG28" s="198" t="s">
        <v>379</v>
      </c>
      <c r="AH28" s="199">
        <v>9342</v>
      </c>
      <c r="AI28" s="242">
        <v>28.36</v>
      </c>
      <c r="AJ28" s="279">
        <v>1977</v>
      </c>
      <c r="AK28" s="242">
        <v>3.56</v>
      </c>
      <c r="AL28" s="186"/>
      <c r="AM28" s="198" t="s">
        <v>379</v>
      </c>
      <c r="AN28" s="199">
        <v>83</v>
      </c>
      <c r="AO28" s="281">
        <v>16</v>
      </c>
      <c r="AP28" s="279">
        <v>13</v>
      </c>
      <c r="AQ28" s="35"/>
      <c r="AR28" s="198" t="s">
        <v>379</v>
      </c>
      <c r="AS28" s="199">
        <v>19</v>
      </c>
      <c r="AT28" s="281">
        <v>3</v>
      </c>
      <c r="AU28" s="281">
        <v>0</v>
      </c>
      <c r="AV28" s="186"/>
      <c r="AW28" s="289" t="s">
        <v>380</v>
      </c>
      <c r="AX28" s="290" t="s">
        <v>382</v>
      </c>
      <c r="AY28" s="297">
        <v>34.90491</v>
      </c>
      <c r="AZ28" s="297">
        <v>-8</v>
      </c>
      <c r="BA28" s="186"/>
      <c r="BB28" s="121"/>
      <c r="BC28" s="289" t="s">
        <v>380</v>
      </c>
      <c r="BD28" s="290" t="s">
        <v>381</v>
      </c>
      <c r="BE28" s="300" t="s">
        <v>96</v>
      </c>
      <c r="BF28" s="300" t="s">
        <v>96</v>
      </c>
      <c r="BG28" s="186"/>
      <c r="BH28" s="289" t="s">
        <v>380</v>
      </c>
      <c r="BI28" s="290" t="s">
        <v>382</v>
      </c>
      <c r="BJ28" s="300" t="s">
        <v>96</v>
      </c>
      <c r="BK28" s="300" t="s">
        <v>96</v>
      </c>
      <c r="BL28" s="294"/>
    </row>
    <row r="29" spans="1:64" ht="24.75" customHeight="1">
      <c r="A29" s="184" t="s">
        <v>376</v>
      </c>
      <c r="B29" s="185"/>
      <c r="C29" s="194"/>
      <c r="D29" s="210"/>
      <c r="E29" s="187" t="s">
        <v>376</v>
      </c>
      <c r="F29" s="188"/>
      <c r="G29" s="186"/>
      <c r="H29" s="210"/>
      <c r="I29" s="187"/>
      <c r="J29" s="228"/>
      <c r="K29" s="229"/>
      <c r="L29" s="259"/>
      <c r="M29" s="259"/>
      <c r="N29" s="214"/>
      <c r="Q29" s="214"/>
      <c r="R29" s="544"/>
      <c r="S29" s="544"/>
      <c r="T29" s="214"/>
      <c r="U29" s="243"/>
      <c r="V29" s="243"/>
      <c r="W29" s="39"/>
      <c r="X29" s="39"/>
      <c r="Y29" s="251"/>
      <c r="Z29" s="252"/>
      <c r="AA29" s="253"/>
      <c r="AB29" s="215"/>
      <c r="AC29" s="187"/>
      <c r="AD29" s="187"/>
      <c r="AE29" s="187"/>
      <c r="AL29" s="36"/>
      <c r="AM29"/>
      <c r="AQ29" s="121"/>
      <c r="AR29" s="385"/>
      <c r="AS29" s="385"/>
      <c r="AT29" s="385"/>
      <c r="AU29" s="385"/>
      <c r="AV29" s="121"/>
      <c r="BA29" s="121"/>
      <c r="BG29" s="294"/>
      <c r="BL29" s="294"/>
    </row>
    <row r="30" spans="1:64" ht="24.75" customHeight="1">
      <c r="A30" s="195" t="s">
        <v>379</v>
      </c>
      <c r="B30" s="196"/>
      <c r="C30" s="197"/>
      <c r="D30" s="214"/>
      <c r="E30" s="198" t="s">
        <v>379</v>
      </c>
      <c r="F30" s="199"/>
      <c r="G30" s="197"/>
      <c r="H30" s="214"/>
      <c r="I30" s="187"/>
      <c r="J30" s="210"/>
      <c r="K30" s="181"/>
      <c r="L30" s="203"/>
      <c r="M30" s="230"/>
      <c r="N30" s="215"/>
      <c r="O30" s="215"/>
      <c r="Q30" s="215"/>
      <c r="R30" s="545"/>
      <c r="S30" s="545"/>
      <c r="T30" s="215"/>
      <c r="U30" s="244"/>
      <c r="V30" s="244"/>
      <c r="W30" s="36"/>
      <c r="X30" s="36"/>
      <c r="Y30" s="260"/>
      <c r="Z30" s="260"/>
      <c r="AA30" s="260"/>
      <c r="AB30" s="215"/>
      <c r="AQ30" s="214"/>
      <c r="AR30" s="214"/>
      <c r="AS30" s="214"/>
      <c r="AT30" s="214"/>
      <c r="AU30" s="214"/>
      <c r="AV30" s="187"/>
      <c r="BA30" s="187"/>
      <c r="BB30" s="187"/>
      <c r="BG30" s="186"/>
      <c r="BL30" s="293"/>
    </row>
    <row r="31" spans="1:68" ht="24.75" customHeight="1">
      <c r="A31" s="261"/>
      <c r="B31" s="261"/>
      <c r="C31" s="215"/>
      <c r="G31" s="214"/>
      <c r="J31" s="215">
        <v>29</v>
      </c>
      <c r="K31" s="215"/>
      <c r="L31" s="207"/>
      <c r="M31" s="231">
        <v>30</v>
      </c>
      <c r="N31" s="215"/>
      <c r="O31" s="215"/>
      <c r="P31" s="215">
        <v>31</v>
      </c>
      <c r="Q31" s="215"/>
      <c r="R31" s="207"/>
      <c r="S31" s="231">
        <v>32</v>
      </c>
      <c r="T31" s="215"/>
      <c r="U31" s="190"/>
      <c r="V31" s="215"/>
      <c r="W31" s="215">
        <v>33</v>
      </c>
      <c r="X31" s="215"/>
      <c r="Y31" s="190"/>
      <c r="Z31" s="121"/>
      <c r="AA31" s="215">
        <v>34</v>
      </c>
      <c r="AB31" s="36"/>
      <c r="AC31" s="251"/>
      <c r="AD31" s="252"/>
      <c r="AE31" s="266">
        <v>35</v>
      </c>
      <c r="AF31" s="266"/>
      <c r="AG31" s="266"/>
      <c r="AH31" s="266"/>
      <c r="AI31" s="266"/>
      <c r="AJ31" s="266"/>
      <c r="AK31" s="266"/>
      <c r="AL31" s="187"/>
      <c r="AM31" s="187"/>
      <c r="AN31" s="231"/>
      <c r="AO31" s="231"/>
      <c r="AP31" s="231"/>
      <c r="AQ31" s="187"/>
      <c r="AR31" s="187"/>
      <c r="AS31" s="187"/>
      <c r="AT31" s="187"/>
      <c r="AU31" s="187">
        <v>37</v>
      </c>
      <c r="AV31" s="187"/>
      <c r="AW31" s="187"/>
      <c r="AX31" s="231"/>
      <c r="AY31" s="187"/>
      <c r="AZ31" s="187">
        <v>38</v>
      </c>
      <c r="BA31" s="187"/>
      <c r="BB31" s="187"/>
      <c r="BG31" s="186"/>
      <c r="BL31" s="293"/>
      <c r="BM31" s="293"/>
      <c r="BN31" s="293"/>
      <c r="BO31" s="293"/>
      <c r="BP31" s="293"/>
    </row>
    <row r="32" spans="1:68" ht="24.75" customHeight="1">
      <c r="A32" s="76"/>
      <c r="B32" s="76"/>
      <c r="C32" s="76"/>
      <c r="D32" s="35"/>
      <c r="E32" s="35"/>
      <c r="F32" s="35"/>
      <c r="G32" s="35"/>
      <c r="H32" s="35"/>
      <c r="I32" s="232"/>
      <c r="J32" s="36"/>
      <c r="K32" s="232"/>
      <c r="L32" s="35"/>
      <c r="M32" s="35"/>
      <c r="N32" s="215"/>
      <c r="O32" s="215"/>
      <c r="P32" s="215"/>
      <c r="Q32" s="215"/>
      <c r="R32" s="35"/>
      <c r="S32" s="35"/>
      <c r="T32" s="215"/>
      <c r="U32" s="207"/>
      <c r="V32" s="210"/>
      <c r="W32" s="187"/>
      <c r="X32" s="187"/>
      <c r="Y32" s="543"/>
      <c r="Z32" s="543"/>
      <c r="AA32" s="543"/>
      <c r="AB32" s="215"/>
      <c r="AC32" s="187"/>
      <c r="AD32" s="231"/>
      <c r="AE32" s="187"/>
      <c r="AM32" s="187"/>
      <c r="AN32" s="231"/>
      <c r="AO32" s="231"/>
      <c r="AP32" s="231"/>
      <c r="AQ32" s="187"/>
      <c r="AR32" s="187"/>
      <c r="AS32" s="187"/>
      <c r="AT32" s="187"/>
      <c r="AU32" s="187"/>
      <c r="AW32" s="187"/>
      <c r="AX32" s="231"/>
      <c r="AY32" s="187"/>
      <c r="AZ32" s="187"/>
      <c r="BG32" s="186"/>
      <c r="BH32" s="306"/>
      <c r="BI32" s="307"/>
      <c r="BJ32" s="307"/>
      <c r="BK32" s="307"/>
      <c r="BL32" s="308"/>
      <c r="BM32" s="308"/>
      <c r="BN32" s="308"/>
      <c r="BO32" s="308"/>
      <c r="BP32" s="308"/>
    </row>
    <row r="33" spans="1:74" ht="24.75" customHeight="1">
      <c r="A33" s="36"/>
      <c r="B33" s="36"/>
      <c r="C33" s="36"/>
      <c r="D33" s="36"/>
      <c r="E33" s="36"/>
      <c r="F33" s="36"/>
      <c r="G33" s="36"/>
      <c r="H33" s="36"/>
      <c r="I33" s="187"/>
      <c r="J33" s="215"/>
      <c r="K33" s="215"/>
      <c r="L33" s="36"/>
      <c r="M33" s="36"/>
      <c r="N33" s="215"/>
      <c r="O33" s="215"/>
      <c r="P33" s="215"/>
      <c r="Q33" s="215"/>
      <c r="R33" s="36"/>
      <c r="T33" s="215"/>
      <c r="U33" s="207"/>
      <c r="V33" s="210"/>
      <c r="W33" s="187"/>
      <c r="X33" s="187"/>
      <c r="Y33" s="36"/>
      <c r="Z33" s="232"/>
      <c r="AA33" s="36"/>
      <c r="AB33" s="267"/>
      <c r="AC33" s="267"/>
      <c r="AD33" s="232"/>
      <c r="AE33" s="187"/>
      <c r="AM33" s="267"/>
      <c r="AN33" s="231"/>
      <c r="AO33" s="231"/>
      <c r="AP33" s="231"/>
      <c r="AQ33" s="187"/>
      <c r="AR33" s="187"/>
      <c r="AS33" s="187"/>
      <c r="AT33" s="187"/>
      <c r="AU33" s="187"/>
      <c r="AV33" s="187"/>
      <c r="AW33" s="267"/>
      <c r="AX33" s="231"/>
      <c r="AY33" s="187"/>
      <c r="AZ33" s="187"/>
      <c r="BA33" s="187"/>
      <c r="BB33" s="187"/>
      <c r="BF33" s="309">
        <v>40</v>
      </c>
      <c r="BG33" s="186"/>
      <c r="BH33" s="288"/>
      <c r="BI33" s="171"/>
      <c r="BJ33" s="307"/>
      <c r="BK33" s="309">
        <v>41</v>
      </c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>
        <v>42</v>
      </c>
    </row>
    <row r="34" spans="9:68" ht="24.75" customHeight="1">
      <c r="I34" s="187"/>
      <c r="J34" s="215"/>
      <c r="K34" s="215"/>
      <c r="N34" s="215"/>
      <c r="O34" s="215"/>
      <c r="P34" s="215"/>
      <c r="Q34" s="215"/>
      <c r="T34" s="215"/>
      <c r="U34" s="231"/>
      <c r="V34" s="187"/>
      <c r="W34" s="187"/>
      <c r="X34" s="187"/>
      <c r="Z34" s="232"/>
      <c r="AA34" s="36"/>
      <c r="AB34" s="36"/>
      <c r="AD34" s="232"/>
      <c r="AE34" s="187"/>
      <c r="AN34" s="231"/>
      <c r="AO34" s="231"/>
      <c r="AP34" s="231"/>
      <c r="AQ34" s="187"/>
      <c r="AR34" s="187"/>
      <c r="AS34" s="187"/>
      <c r="AT34" s="187"/>
      <c r="AU34" s="187"/>
      <c r="AV34" s="187"/>
      <c r="AX34" s="231"/>
      <c r="AY34" s="187"/>
      <c r="AZ34" s="187"/>
      <c r="BA34" s="187"/>
      <c r="BB34" s="187"/>
      <c r="BG34" s="186"/>
      <c r="BH34" s="284"/>
      <c r="BI34" s="171"/>
      <c r="BJ34" s="171"/>
      <c r="BK34" s="171"/>
      <c r="BL34" s="166"/>
      <c r="BM34" s="166"/>
      <c r="BN34" s="166"/>
      <c r="BO34" s="166"/>
      <c r="BP34" s="166"/>
    </row>
    <row r="35" spans="9:68" ht="24.75" customHeight="1">
      <c r="I35" s="187"/>
      <c r="J35" s="187"/>
      <c r="K35" s="187"/>
      <c r="N35" s="187"/>
      <c r="O35" s="187"/>
      <c r="P35" s="187"/>
      <c r="Q35" s="187"/>
      <c r="T35" s="187"/>
      <c r="U35" s="231"/>
      <c r="V35" s="121"/>
      <c r="W35" s="187"/>
      <c r="X35" s="187"/>
      <c r="Y35" s="187">
        <v>1600</v>
      </c>
      <c r="Z35" s="232">
        <v>3000</v>
      </c>
      <c r="AA35" s="187"/>
      <c r="AB35" s="187"/>
      <c r="AC35" s="187"/>
      <c r="AD35" s="232"/>
      <c r="AE35" s="187"/>
      <c r="AF35" s="187"/>
      <c r="AG35" s="187"/>
      <c r="AH35" s="187"/>
      <c r="AI35" s="187"/>
      <c r="AJ35" s="187"/>
      <c r="AK35" s="187"/>
      <c r="AL35" s="187"/>
      <c r="AM35" s="187"/>
      <c r="AN35" s="231"/>
      <c r="AO35" s="231"/>
      <c r="AP35" s="231"/>
      <c r="AQ35" s="187"/>
      <c r="AR35" s="187"/>
      <c r="AS35" s="187"/>
      <c r="AT35" s="187"/>
      <c r="AU35" s="187"/>
      <c r="AV35" s="187"/>
      <c r="AW35" s="187"/>
      <c r="AX35" s="231"/>
      <c r="AY35" s="187"/>
      <c r="AZ35" s="187"/>
      <c r="BA35" s="187"/>
      <c r="BB35" s="187"/>
      <c r="BG35" s="194"/>
      <c r="BH35" s="310"/>
      <c r="BI35" s="171"/>
      <c r="BJ35" s="171"/>
      <c r="BK35" s="171"/>
      <c r="BL35" s="166"/>
      <c r="BM35" s="166"/>
      <c r="BN35" s="166"/>
      <c r="BO35" s="166"/>
      <c r="BP35" s="166"/>
    </row>
    <row r="36" spans="26:27" ht="14.25">
      <c r="Z36" s="268">
        <f>(Z35/Y35)^(1/5)</f>
        <v>1.1339665776330272</v>
      </c>
      <c r="AA36" s="169">
        <v>1.0557672860174472</v>
      </c>
    </row>
    <row r="37" ht="14.25">
      <c r="AA37" s="169">
        <f>Z36/AA36</f>
        <v>1.0740686822287917</v>
      </c>
    </row>
    <row r="38" ht="14.25">
      <c r="AA38" s="169">
        <f>2^(1/5)</f>
        <v>1.148698354997035</v>
      </c>
    </row>
    <row r="39" ht="14.25">
      <c r="AA39" s="169">
        <f>2^(1/6)</f>
        <v>1.122462048309373</v>
      </c>
    </row>
  </sheetData>
  <sheetProtection/>
  <mergeCells count="44">
    <mergeCell ref="Y32:AA32"/>
    <mergeCell ref="R29:S30"/>
    <mergeCell ref="L29:M29"/>
    <mergeCell ref="AR29:AU29"/>
    <mergeCell ref="Y30:AA30"/>
    <mergeCell ref="A31:B31"/>
    <mergeCell ref="B18:C18"/>
    <mergeCell ref="A19:C19"/>
    <mergeCell ref="E19:G19"/>
    <mergeCell ref="B20:C20"/>
    <mergeCell ref="AR17:AU17"/>
    <mergeCell ref="AW17:AZ17"/>
    <mergeCell ref="BC17:BF17"/>
    <mergeCell ref="BH17:BK17"/>
    <mergeCell ref="Y17:AA17"/>
    <mergeCell ref="AC17:AE17"/>
    <mergeCell ref="AG17:AK17"/>
    <mergeCell ref="AM17:AP17"/>
    <mergeCell ref="L13:M13"/>
    <mergeCell ref="AR13:AT13"/>
    <mergeCell ref="AC14:AE14"/>
    <mergeCell ref="A17:C17"/>
    <mergeCell ref="E17:G17"/>
    <mergeCell ref="I17:J17"/>
    <mergeCell ref="L17:M17"/>
    <mergeCell ref="O17:P17"/>
    <mergeCell ref="R17:S17"/>
    <mergeCell ref="U17:W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I19" sqref="I19:I20"/>
    </sheetView>
  </sheetViews>
  <sheetFormatPr defaultColWidth="9.00390625" defaultRowHeight="14.25"/>
  <cols>
    <col min="1" max="1" width="14.625" style="36" customWidth="1"/>
    <col min="2" max="2" width="8.625" style="81" customWidth="1"/>
    <col min="3" max="3" width="7.625" style="81" customWidth="1"/>
    <col min="4" max="4" width="8.625" style="81" customWidth="1"/>
    <col min="5" max="5" width="7.625" style="81" customWidth="1"/>
    <col min="6" max="6" width="5.625" style="140" customWidth="1"/>
    <col min="7" max="16384" width="9.00390625" style="81" customWidth="1"/>
  </cols>
  <sheetData>
    <row r="1" spans="1:6" s="34" customFormat="1" ht="30" customHeight="1">
      <c r="A1" s="546" t="s">
        <v>402</v>
      </c>
      <c r="B1" s="546"/>
      <c r="C1" s="546"/>
      <c r="D1" s="546"/>
      <c r="E1" s="546"/>
      <c r="F1" s="112"/>
    </row>
    <row r="2" spans="1:6" s="36" customFormat="1" ht="15" customHeight="1">
      <c r="A2" s="141"/>
      <c r="B2" s="141"/>
      <c r="C2" s="141"/>
      <c r="D2" s="547" t="s">
        <v>350</v>
      </c>
      <c r="E2" s="547"/>
      <c r="F2" s="46"/>
    </row>
    <row r="3" spans="1:6" ht="39.75" customHeight="1">
      <c r="A3" s="142" t="s">
        <v>354</v>
      </c>
      <c r="B3" s="143" t="s">
        <v>403</v>
      </c>
      <c r="C3" s="143" t="s">
        <v>404</v>
      </c>
      <c r="D3" s="143" t="s">
        <v>405</v>
      </c>
      <c r="E3" s="144" t="s">
        <v>404</v>
      </c>
      <c r="F3" s="98"/>
    </row>
    <row r="4" spans="1:6" s="138" customFormat="1" ht="18" customHeight="1">
      <c r="A4" s="145" t="s">
        <v>406</v>
      </c>
      <c r="B4" s="146"/>
      <c r="C4" s="147"/>
      <c r="D4" s="148"/>
      <c r="E4" s="149"/>
      <c r="F4" s="150"/>
    </row>
    <row r="5" spans="1:6" s="138" customFormat="1" ht="18" customHeight="1">
      <c r="A5" s="151" t="s">
        <v>407</v>
      </c>
      <c r="B5" s="152"/>
      <c r="C5" s="54" t="e">
        <f aca="true" t="shared" si="0" ref="C5:C20">RANK(B5,B$5:B$20)</f>
        <v>#N/A</v>
      </c>
      <c r="D5" s="153"/>
      <c r="E5" s="54" t="e">
        <f aca="true" t="shared" si="1" ref="E5:E20">RANK(D5,D$5:D$20)</f>
        <v>#N/A</v>
      </c>
      <c r="F5" s="154"/>
    </row>
    <row r="6" spans="1:7" s="138" customFormat="1" ht="18" customHeight="1">
      <c r="A6" s="155" t="s">
        <v>408</v>
      </c>
      <c r="B6" s="152"/>
      <c r="C6" s="54" t="e">
        <f t="shared" si="0"/>
        <v>#N/A</v>
      </c>
      <c r="D6" s="153"/>
      <c r="E6" s="54" t="e">
        <f t="shared" si="1"/>
        <v>#N/A</v>
      </c>
      <c r="F6" s="156"/>
      <c r="G6" s="157"/>
    </row>
    <row r="7" spans="1:7" s="138" customFormat="1" ht="18" customHeight="1">
      <c r="A7" s="151" t="s">
        <v>409</v>
      </c>
      <c r="B7" s="152"/>
      <c r="C7" s="54" t="e">
        <f t="shared" si="0"/>
        <v>#N/A</v>
      </c>
      <c r="D7" s="153"/>
      <c r="E7" s="54" t="e">
        <f t="shared" si="1"/>
        <v>#N/A</v>
      </c>
      <c r="F7" s="154"/>
      <c r="G7" s="157"/>
    </row>
    <row r="8" spans="1:6" s="138" customFormat="1" ht="18" customHeight="1">
      <c r="A8" s="151" t="s">
        <v>410</v>
      </c>
      <c r="B8" s="152"/>
      <c r="C8" s="54" t="e">
        <f t="shared" si="0"/>
        <v>#N/A</v>
      </c>
      <c r="D8" s="153"/>
      <c r="E8" s="54" t="e">
        <f t="shared" si="1"/>
        <v>#N/A</v>
      </c>
      <c r="F8" s="154"/>
    </row>
    <row r="9" spans="1:6" s="138" customFormat="1" ht="18" customHeight="1">
      <c r="A9" s="155" t="s">
        <v>411</v>
      </c>
      <c r="B9" s="152"/>
      <c r="C9" s="54" t="e">
        <f t="shared" si="0"/>
        <v>#N/A</v>
      </c>
      <c r="D9" s="153"/>
      <c r="E9" s="54" t="e">
        <f t="shared" si="1"/>
        <v>#N/A</v>
      </c>
      <c r="F9" s="158"/>
    </row>
    <row r="10" spans="1:6" s="138" customFormat="1" ht="18" customHeight="1">
      <c r="A10" s="151" t="s">
        <v>412</v>
      </c>
      <c r="B10" s="152"/>
      <c r="C10" s="54" t="e">
        <f t="shared" si="0"/>
        <v>#N/A</v>
      </c>
      <c r="D10" s="153"/>
      <c r="E10" s="54" t="e">
        <f t="shared" si="1"/>
        <v>#N/A</v>
      </c>
      <c r="F10" s="154"/>
    </row>
    <row r="11" spans="1:6" s="139" customFormat="1" ht="18" customHeight="1">
      <c r="A11" s="159" t="s">
        <v>413</v>
      </c>
      <c r="B11" s="160"/>
      <c r="C11" s="104" t="e">
        <f t="shared" si="0"/>
        <v>#N/A</v>
      </c>
      <c r="D11" s="161"/>
      <c r="E11" s="104" t="e">
        <f t="shared" si="1"/>
        <v>#N/A</v>
      </c>
      <c r="F11" s="156"/>
    </row>
    <row r="12" spans="1:6" s="138" customFormat="1" ht="18" customHeight="1">
      <c r="A12" s="151" t="s">
        <v>414</v>
      </c>
      <c r="B12" s="152"/>
      <c r="C12" s="54" t="e">
        <f t="shared" si="0"/>
        <v>#N/A</v>
      </c>
      <c r="D12" s="153"/>
      <c r="E12" s="54" t="e">
        <f t="shared" si="1"/>
        <v>#N/A</v>
      </c>
      <c r="F12" s="154"/>
    </row>
    <row r="13" spans="1:6" s="138" customFormat="1" ht="18" customHeight="1">
      <c r="A13" s="151" t="s">
        <v>415</v>
      </c>
      <c r="B13" s="152"/>
      <c r="C13" s="54" t="e">
        <f t="shared" si="0"/>
        <v>#N/A</v>
      </c>
      <c r="D13" s="153"/>
      <c r="E13" s="54" t="e">
        <f t="shared" si="1"/>
        <v>#N/A</v>
      </c>
      <c r="F13" s="154"/>
    </row>
    <row r="14" spans="1:6" s="138" customFormat="1" ht="18" customHeight="1">
      <c r="A14" s="151" t="s">
        <v>416</v>
      </c>
      <c r="B14" s="152"/>
      <c r="C14" s="54" t="e">
        <f t="shared" si="0"/>
        <v>#N/A</v>
      </c>
      <c r="D14" s="153"/>
      <c r="E14" s="54" t="e">
        <f t="shared" si="1"/>
        <v>#N/A</v>
      </c>
      <c r="F14" s="162"/>
    </row>
    <row r="15" spans="1:6" s="138" customFormat="1" ht="18" customHeight="1">
      <c r="A15" s="151" t="s">
        <v>417</v>
      </c>
      <c r="B15" s="152"/>
      <c r="C15" s="54" t="e">
        <f t="shared" si="0"/>
        <v>#N/A</v>
      </c>
      <c r="D15" s="153"/>
      <c r="E15" s="54" t="e">
        <f t="shared" si="1"/>
        <v>#N/A</v>
      </c>
      <c r="F15" s="154"/>
    </row>
    <row r="16" spans="1:6" s="138" customFormat="1" ht="18" customHeight="1">
      <c r="A16" s="151" t="s">
        <v>418</v>
      </c>
      <c r="B16" s="152"/>
      <c r="C16" s="54" t="e">
        <f t="shared" si="0"/>
        <v>#N/A</v>
      </c>
      <c r="D16" s="153"/>
      <c r="E16" s="54" t="e">
        <f t="shared" si="1"/>
        <v>#N/A</v>
      </c>
      <c r="F16" s="154"/>
    </row>
    <row r="17" spans="1:6" s="138" customFormat="1" ht="18" customHeight="1">
      <c r="A17" s="151" t="s">
        <v>419</v>
      </c>
      <c r="B17" s="152"/>
      <c r="C17" s="54" t="e">
        <f t="shared" si="0"/>
        <v>#N/A</v>
      </c>
      <c r="D17" s="153"/>
      <c r="E17" s="54" t="e">
        <f t="shared" si="1"/>
        <v>#N/A</v>
      </c>
      <c r="F17" s="154"/>
    </row>
    <row r="18" spans="1:6" s="138" customFormat="1" ht="18" customHeight="1">
      <c r="A18" s="151" t="s">
        <v>420</v>
      </c>
      <c r="B18" s="152"/>
      <c r="C18" s="54" t="e">
        <f t="shared" si="0"/>
        <v>#N/A</v>
      </c>
      <c r="D18" s="153"/>
      <c r="E18" s="54" t="e">
        <f t="shared" si="1"/>
        <v>#N/A</v>
      </c>
      <c r="F18" s="154"/>
    </row>
    <row r="19" spans="1:6" s="138" customFormat="1" ht="18" customHeight="1">
      <c r="A19" s="151" t="s">
        <v>421</v>
      </c>
      <c r="B19" s="152"/>
      <c r="C19" s="54" t="e">
        <f t="shared" si="0"/>
        <v>#N/A</v>
      </c>
      <c r="D19" s="153"/>
      <c r="E19" s="54" t="e">
        <f t="shared" si="1"/>
        <v>#N/A</v>
      </c>
      <c r="F19" s="154"/>
    </row>
    <row r="20" spans="1:6" s="138" customFormat="1" ht="18" customHeight="1">
      <c r="A20" s="163" t="s">
        <v>422</v>
      </c>
      <c r="B20" s="164"/>
      <c r="C20" s="63" t="e">
        <f t="shared" si="0"/>
        <v>#N/A</v>
      </c>
      <c r="D20" s="165"/>
      <c r="E20" s="63" t="e">
        <f t="shared" si="1"/>
        <v>#N/A</v>
      </c>
      <c r="F20"/>
    </row>
    <row r="21" spans="1:6" s="138" customFormat="1" ht="14.25">
      <c r="A21" s="166"/>
      <c r="B21" s="35"/>
      <c r="C21" s="35"/>
      <c r="D21" s="35"/>
      <c r="E21" s="125"/>
      <c r="F21" s="167"/>
    </row>
    <row r="22" spans="1:5" ht="14.25">
      <c r="A22" s="548" t="s">
        <v>423</v>
      </c>
      <c r="B22" s="548"/>
      <c r="C22" s="548"/>
      <c r="D22" s="548"/>
      <c r="E22" s="548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A1">
      <selection activeCell="M25" sqref="M25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5.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81" customWidth="1"/>
  </cols>
  <sheetData>
    <row r="1" spans="1:11" s="34" customFormat="1" ht="30" customHeight="1">
      <c r="A1" s="536" t="s">
        <v>424</v>
      </c>
      <c r="B1" s="536"/>
      <c r="C1" s="536"/>
      <c r="D1" s="536"/>
      <c r="E1" s="536"/>
      <c r="G1" s="536" t="s">
        <v>425</v>
      </c>
      <c r="H1" s="536"/>
      <c r="I1" s="536"/>
      <c r="J1" s="536"/>
      <c r="K1" s="536"/>
    </row>
    <row r="2" spans="1:11" s="35" customFormat="1" ht="15" customHeight="1">
      <c r="A2" s="39"/>
      <c r="B2" s="40"/>
      <c r="C2" s="41"/>
      <c r="D2" s="549" t="s">
        <v>351</v>
      </c>
      <c r="E2" s="549"/>
      <c r="G2" s="39"/>
      <c r="H2" s="40"/>
      <c r="I2" s="41"/>
      <c r="J2" s="549" t="s">
        <v>351</v>
      </c>
      <c r="K2" s="549"/>
    </row>
    <row r="3" spans="1:11" s="35" customFormat="1" ht="39.75" customHeight="1">
      <c r="A3" s="42" t="s">
        <v>354</v>
      </c>
      <c r="B3" s="43" t="s">
        <v>403</v>
      </c>
      <c r="C3" s="43" t="s">
        <v>404</v>
      </c>
      <c r="D3" s="43" t="s">
        <v>405</v>
      </c>
      <c r="E3" s="44" t="s">
        <v>404</v>
      </c>
      <c r="G3" s="42" t="s">
        <v>354</v>
      </c>
      <c r="H3" s="83" t="s">
        <v>403</v>
      </c>
      <c r="I3" s="83" t="s">
        <v>404</v>
      </c>
      <c r="J3" s="83" t="s">
        <v>405</v>
      </c>
      <c r="K3" s="84" t="s">
        <v>404</v>
      </c>
    </row>
    <row r="4" spans="1:11" s="35" customFormat="1" ht="18" customHeight="1">
      <c r="A4" s="101" t="s">
        <v>406</v>
      </c>
      <c r="B4" s="126"/>
      <c r="C4" s="127"/>
      <c r="D4" s="128"/>
      <c r="E4" s="127"/>
      <c r="G4" s="101" t="s">
        <v>406</v>
      </c>
      <c r="H4" s="126"/>
      <c r="I4" s="127"/>
      <c r="J4" s="128"/>
      <c r="K4" s="127"/>
    </row>
    <row r="5" spans="1:11" s="35" customFormat="1" ht="18" customHeight="1">
      <c r="A5" s="102" t="s">
        <v>407</v>
      </c>
      <c r="B5" s="129"/>
      <c r="C5" s="54" t="e">
        <f aca="true" t="shared" si="0" ref="C5:C20">RANK(B5,B$5:B$20)</f>
        <v>#N/A</v>
      </c>
      <c r="D5" s="130"/>
      <c r="E5" s="54" t="e">
        <f aca="true" t="shared" si="1" ref="E5:E20">RANK(D5,D$5:D$20)</f>
        <v>#N/A</v>
      </c>
      <c r="G5" s="102" t="s">
        <v>407</v>
      </c>
      <c r="H5" s="129"/>
      <c r="I5" s="54" t="e">
        <f aca="true" t="shared" si="2" ref="I5:I20">RANK(H5,H$5:H$20)</f>
        <v>#N/A</v>
      </c>
      <c r="J5" s="130"/>
      <c r="K5" s="54" t="e">
        <f aca="true" t="shared" si="3" ref="K5:K20">RANK(J5,J$5:J$20)</f>
        <v>#N/A</v>
      </c>
    </row>
    <row r="6" spans="1:11" s="35" customFormat="1" ht="18" customHeight="1">
      <c r="A6" s="103" t="s">
        <v>408</v>
      </c>
      <c r="B6" s="129"/>
      <c r="C6" s="54" t="e">
        <f t="shared" si="0"/>
        <v>#N/A</v>
      </c>
      <c r="D6" s="130"/>
      <c r="E6" s="54" t="e">
        <f t="shared" si="1"/>
        <v>#N/A</v>
      </c>
      <c r="G6" s="103" t="s">
        <v>408</v>
      </c>
      <c r="H6" s="129"/>
      <c r="I6" s="54" t="e">
        <f t="shared" si="2"/>
        <v>#N/A</v>
      </c>
      <c r="J6" s="130"/>
      <c r="K6" s="54" t="e">
        <f t="shared" si="3"/>
        <v>#N/A</v>
      </c>
    </row>
    <row r="7" spans="1:11" s="35" customFormat="1" ht="18" customHeight="1">
      <c r="A7" s="102" t="s">
        <v>409</v>
      </c>
      <c r="B7" s="129"/>
      <c r="C7" s="54" t="e">
        <f t="shared" si="0"/>
        <v>#N/A</v>
      </c>
      <c r="D7" s="130"/>
      <c r="E7" s="54" t="e">
        <f t="shared" si="1"/>
        <v>#N/A</v>
      </c>
      <c r="G7" s="102" t="s">
        <v>409</v>
      </c>
      <c r="H7" s="129"/>
      <c r="I7" s="54" t="e">
        <f t="shared" si="2"/>
        <v>#N/A</v>
      </c>
      <c r="J7" s="130"/>
      <c r="K7" s="54" t="e">
        <f t="shared" si="3"/>
        <v>#N/A</v>
      </c>
    </row>
    <row r="8" spans="1:11" s="35" customFormat="1" ht="18" customHeight="1">
      <c r="A8" s="102" t="s">
        <v>410</v>
      </c>
      <c r="B8" s="129"/>
      <c r="C8" s="54" t="e">
        <f t="shared" si="0"/>
        <v>#N/A</v>
      </c>
      <c r="D8" s="130"/>
      <c r="E8" s="54" t="e">
        <f t="shared" si="1"/>
        <v>#N/A</v>
      </c>
      <c r="G8" s="102" t="s">
        <v>410</v>
      </c>
      <c r="H8" s="129"/>
      <c r="I8" s="54" t="e">
        <f t="shared" si="2"/>
        <v>#N/A</v>
      </c>
      <c r="J8" s="130"/>
      <c r="K8" s="54" t="e">
        <f t="shared" si="3"/>
        <v>#N/A</v>
      </c>
    </row>
    <row r="9" spans="1:11" s="35" customFormat="1" ht="18" customHeight="1">
      <c r="A9" s="103" t="s">
        <v>411</v>
      </c>
      <c r="B9" s="129"/>
      <c r="C9" s="54" t="e">
        <f t="shared" si="0"/>
        <v>#N/A</v>
      </c>
      <c r="D9" s="130"/>
      <c r="E9" s="54" t="e">
        <f t="shared" si="1"/>
        <v>#N/A</v>
      </c>
      <c r="G9" s="103" t="s">
        <v>411</v>
      </c>
      <c r="H9" s="129"/>
      <c r="I9" s="54" t="e">
        <f t="shared" si="2"/>
        <v>#N/A</v>
      </c>
      <c r="J9" s="130"/>
      <c r="K9" s="54" t="e">
        <f t="shared" si="3"/>
        <v>#N/A</v>
      </c>
    </row>
    <row r="10" spans="1:11" s="35" customFormat="1" ht="18" customHeight="1">
      <c r="A10" s="102" t="s">
        <v>412</v>
      </c>
      <c r="B10" s="129"/>
      <c r="C10" s="54" t="e">
        <f t="shared" si="0"/>
        <v>#N/A</v>
      </c>
      <c r="D10" s="130"/>
      <c r="E10" s="54" t="e">
        <f t="shared" si="1"/>
        <v>#N/A</v>
      </c>
      <c r="G10" s="102" t="s">
        <v>412</v>
      </c>
      <c r="H10" s="129"/>
      <c r="I10" s="54" t="e">
        <f t="shared" si="2"/>
        <v>#N/A</v>
      </c>
      <c r="J10" s="130"/>
      <c r="K10" s="54" t="e">
        <f t="shared" si="3"/>
        <v>#N/A</v>
      </c>
    </row>
    <row r="11" spans="1:11" s="34" customFormat="1" ht="18" customHeight="1">
      <c r="A11" s="106" t="s">
        <v>426</v>
      </c>
      <c r="B11" s="131"/>
      <c r="C11" s="54" t="e">
        <f t="shared" si="0"/>
        <v>#N/A</v>
      </c>
      <c r="D11" s="132"/>
      <c r="E11" s="54" t="e">
        <f t="shared" si="1"/>
        <v>#N/A</v>
      </c>
      <c r="G11" s="106" t="s">
        <v>426</v>
      </c>
      <c r="H11" s="131"/>
      <c r="I11" s="54" t="e">
        <f t="shared" si="2"/>
        <v>#N/A</v>
      </c>
      <c r="J11" s="132"/>
      <c r="K11" s="54" t="e">
        <f t="shared" si="3"/>
        <v>#N/A</v>
      </c>
    </row>
    <row r="12" spans="1:11" s="35" customFormat="1" ht="18" customHeight="1">
      <c r="A12" s="102" t="s">
        <v>414</v>
      </c>
      <c r="B12" s="129"/>
      <c r="C12" s="54" t="e">
        <f t="shared" si="0"/>
        <v>#N/A</v>
      </c>
      <c r="D12" s="130"/>
      <c r="E12" s="54" t="e">
        <f t="shared" si="1"/>
        <v>#N/A</v>
      </c>
      <c r="G12" s="102" t="s">
        <v>414</v>
      </c>
      <c r="H12" s="129"/>
      <c r="I12" s="54" t="e">
        <f t="shared" si="2"/>
        <v>#N/A</v>
      </c>
      <c r="J12" s="130"/>
      <c r="K12" s="54" t="e">
        <f t="shared" si="3"/>
        <v>#N/A</v>
      </c>
    </row>
    <row r="13" spans="1:11" s="35" customFormat="1" ht="18" customHeight="1">
      <c r="A13" s="102" t="s">
        <v>415</v>
      </c>
      <c r="B13" s="129"/>
      <c r="C13" s="54" t="e">
        <f t="shared" si="0"/>
        <v>#N/A</v>
      </c>
      <c r="D13" s="130"/>
      <c r="E13" s="54" t="e">
        <f t="shared" si="1"/>
        <v>#N/A</v>
      </c>
      <c r="G13" s="102" t="s">
        <v>415</v>
      </c>
      <c r="H13" s="129"/>
      <c r="I13" s="54" t="e">
        <f t="shared" si="2"/>
        <v>#N/A</v>
      </c>
      <c r="J13" s="130"/>
      <c r="K13" s="54" t="e">
        <f t="shared" si="3"/>
        <v>#N/A</v>
      </c>
    </row>
    <row r="14" spans="1:11" s="35" customFormat="1" ht="18" customHeight="1">
      <c r="A14" s="102" t="s">
        <v>416</v>
      </c>
      <c r="B14" s="129"/>
      <c r="C14" s="54" t="e">
        <f t="shared" si="0"/>
        <v>#N/A</v>
      </c>
      <c r="D14" s="130"/>
      <c r="E14" s="54" t="e">
        <f t="shared" si="1"/>
        <v>#N/A</v>
      </c>
      <c r="G14" s="102" t="s">
        <v>416</v>
      </c>
      <c r="H14" s="129"/>
      <c r="I14" s="54" t="e">
        <f t="shared" si="2"/>
        <v>#N/A</v>
      </c>
      <c r="J14" s="130"/>
      <c r="K14" s="54" t="e">
        <f t="shared" si="3"/>
        <v>#N/A</v>
      </c>
    </row>
    <row r="15" spans="1:11" s="35" customFormat="1" ht="18" customHeight="1">
      <c r="A15" s="102" t="s">
        <v>417</v>
      </c>
      <c r="B15" s="129"/>
      <c r="C15" s="54" t="e">
        <f t="shared" si="0"/>
        <v>#N/A</v>
      </c>
      <c r="D15" s="130"/>
      <c r="E15" s="54" t="e">
        <f t="shared" si="1"/>
        <v>#N/A</v>
      </c>
      <c r="G15" s="102" t="s">
        <v>417</v>
      </c>
      <c r="H15" s="129"/>
      <c r="I15" s="54" t="e">
        <f t="shared" si="2"/>
        <v>#N/A</v>
      </c>
      <c r="J15" s="130"/>
      <c r="K15" s="54" t="e">
        <f t="shared" si="3"/>
        <v>#N/A</v>
      </c>
    </row>
    <row r="16" spans="1:11" s="35" customFormat="1" ht="18" customHeight="1">
      <c r="A16" s="102" t="s">
        <v>418</v>
      </c>
      <c r="B16" s="129"/>
      <c r="C16" s="54" t="e">
        <f t="shared" si="0"/>
        <v>#N/A</v>
      </c>
      <c r="D16" s="130"/>
      <c r="E16" s="54" t="e">
        <f t="shared" si="1"/>
        <v>#N/A</v>
      </c>
      <c r="G16" s="102" t="s">
        <v>418</v>
      </c>
      <c r="H16" s="129"/>
      <c r="I16" s="54" t="e">
        <f t="shared" si="2"/>
        <v>#N/A</v>
      </c>
      <c r="J16" s="130"/>
      <c r="K16" s="54" t="e">
        <f t="shared" si="3"/>
        <v>#N/A</v>
      </c>
    </row>
    <row r="17" spans="1:11" s="35" customFormat="1" ht="18" customHeight="1">
      <c r="A17" s="102" t="s">
        <v>419</v>
      </c>
      <c r="B17" s="129"/>
      <c r="C17" s="54" t="e">
        <f t="shared" si="0"/>
        <v>#N/A</v>
      </c>
      <c r="D17" s="130"/>
      <c r="E17" s="54" t="e">
        <f t="shared" si="1"/>
        <v>#N/A</v>
      </c>
      <c r="G17" s="102" t="s">
        <v>419</v>
      </c>
      <c r="H17" s="129"/>
      <c r="I17" s="54" t="e">
        <f t="shared" si="2"/>
        <v>#N/A</v>
      </c>
      <c r="J17" s="130"/>
      <c r="K17" s="54" t="e">
        <f t="shared" si="3"/>
        <v>#N/A</v>
      </c>
    </row>
    <row r="18" spans="1:11" s="35" customFormat="1" ht="18" customHeight="1">
      <c r="A18" s="102" t="s">
        <v>427</v>
      </c>
      <c r="B18" s="129"/>
      <c r="C18" s="54" t="e">
        <f t="shared" si="0"/>
        <v>#N/A</v>
      </c>
      <c r="D18" s="130"/>
      <c r="E18" s="54" t="e">
        <f t="shared" si="1"/>
        <v>#N/A</v>
      </c>
      <c r="G18" s="102" t="s">
        <v>427</v>
      </c>
      <c r="H18" s="129"/>
      <c r="I18" s="54" t="e">
        <f t="shared" si="2"/>
        <v>#N/A</v>
      </c>
      <c r="J18" s="130"/>
      <c r="K18" s="54" t="e">
        <f t="shared" si="3"/>
        <v>#N/A</v>
      </c>
    </row>
    <row r="19" spans="1:11" s="35" customFormat="1" ht="18" customHeight="1">
      <c r="A19" s="102" t="s">
        <v>421</v>
      </c>
      <c r="B19" s="129"/>
      <c r="C19" s="54" t="e">
        <f t="shared" si="0"/>
        <v>#N/A</v>
      </c>
      <c r="D19" s="130"/>
      <c r="E19" s="54" t="e">
        <f t="shared" si="1"/>
        <v>#N/A</v>
      </c>
      <c r="G19" s="102" t="s">
        <v>421</v>
      </c>
      <c r="H19" s="129"/>
      <c r="I19" s="54" t="e">
        <f t="shared" si="2"/>
        <v>#N/A</v>
      </c>
      <c r="J19" s="130"/>
      <c r="K19" s="54" t="e">
        <f t="shared" si="3"/>
        <v>#N/A</v>
      </c>
    </row>
    <row r="20" spans="1:11" s="35" customFormat="1" ht="18" customHeight="1">
      <c r="A20" s="102" t="s">
        <v>422</v>
      </c>
      <c r="B20" s="129"/>
      <c r="C20" s="133" t="e">
        <f t="shared" si="0"/>
        <v>#N/A</v>
      </c>
      <c r="D20" s="130"/>
      <c r="E20" s="133" t="e">
        <f t="shared" si="1"/>
        <v>#N/A</v>
      </c>
      <c r="G20" s="102" t="s">
        <v>422</v>
      </c>
      <c r="H20" s="129"/>
      <c r="I20" s="133" t="e">
        <f t="shared" si="2"/>
        <v>#N/A</v>
      </c>
      <c r="J20" s="130"/>
      <c r="K20" s="133" t="e">
        <f t="shared" si="3"/>
        <v>#N/A</v>
      </c>
    </row>
    <row r="21" spans="1:11" s="35" customFormat="1" ht="30" customHeight="1">
      <c r="A21" s="134"/>
      <c r="B21" s="135"/>
      <c r="C21" s="136"/>
      <c r="D21" s="137"/>
      <c r="E21" s="136"/>
      <c r="G21" s="134"/>
      <c r="H21" s="135"/>
      <c r="I21" s="136"/>
      <c r="J21" s="137"/>
      <c r="K21" s="136"/>
    </row>
    <row r="22" spans="1:11" ht="14.25">
      <c r="A22" s="548" t="s">
        <v>428</v>
      </c>
      <c r="B22" s="548"/>
      <c r="C22" s="548"/>
      <c r="D22" s="548"/>
      <c r="E22" s="548"/>
      <c r="F22" s="34"/>
      <c r="G22" s="548" t="s">
        <v>428</v>
      </c>
      <c r="H22" s="548"/>
      <c r="I22" s="548"/>
      <c r="J22" s="548"/>
      <c r="K22" s="548"/>
    </row>
    <row r="24" ht="14.25">
      <c r="J24" s="110"/>
    </row>
    <row r="25" spans="5:9" ht="14.25">
      <c r="E25" s="550"/>
      <c r="F25" s="550"/>
      <c r="G25" s="550"/>
      <c r="H25" s="550"/>
      <c r="I25" s="550"/>
    </row>
    <row r="27" ht="14.25">
      <c r="B27" s="36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1"/>
  <sheetViews>
    <sheetView workbookViewId="0" topLeftCell="A1">
      <selection activeCell="G31" sqref="G31"/>
    </sheetView>
  </sheetViews>
  <sheetFormatPr defaultColWidth="9.00390625" defaultRowHeight="14.25"/>
  <cols>
    <col min="1" max="1" width="14.625" style="36" customWidth="1"/>
    <col min="2" max="2" width="8.625" style="35" customWidth="1"/>
    <col min="3" max="3" width="7.625" style="35" customWidth="1"/>
    <col min="4" max="4" width="8.625" style="35" customWidth="1"/>
    <col min="5" max="5" width="7.625" style="35" customWidth="1"/>
    <col min="6" max="6" width="5.625" style="76" customWidth="1"/>
    <col min="7" max="7" width="14.625" style="35" customWidth="1"/>
    <col min="8" max="8" width="8.625" style="35" customWidth="1"/>
    <col min="9" max="9" width="7.625" style="110" customWidth="1"/>
    <col min="10" max="10" width="8.625" style="35" customWidth="1"/>
    <col min="11" max="11" width="7.625" style="110" customWidth="1"/>
    <col min="12" max="12" width="9.00390625" style="76" customWidth="1"/>
    <col min="13" max="16384" width="9.00390625" style="35" customWidth="1"/>
  </cols>
  <sheetData>
    <row r="1" spans="1:12" s="34" customFormat="1" ht="30" customHeight="1">
      <c r="A1" s="445" t="s">
        <v>429</v>
      </c>
      <c r="B1" s="445"/>
      <c r="C1" s="445"/>
      <c r="D1" s="445"/>
      <c r="E1" s="445"/>
      <c r="F1" s="112"/>
      <c r="G1" s="551" t="s">
        <v>430</v>
      </c>
      <c r="H1" s="551"/>
      <c r="I1" s="551"/>
      <c r="J1" s="551"/>
      <c r="K1" s="551"/>
      <c r="L1" s="82"/>
    </row>
    <row r="2" spans="1:12" s="36" customFormat="1" ht="15" customHeight="1">
      <c r="A2" s="39"/>
      <c r="B2" s="39"/>
      <c r="C2" s="39"/>
      <c r="D2" s="549" t="s">
        <v>431</v>
      </c>
      <c r="E2" s="549"/>
      <c r="F2" s="46"/>
      <c r="G2" s="46"/>
      <c r="H2" s="39"/>
      <c r="I2" s="122"/>
      <c r="J2" s="549" t="s">
        <v>431</v>
      </c>
      <c r="K2" s="549"/>
      <c r="L2" s="121"/>
    </row>
    <row r="3" spans="1:11" ht="39.75" customHeight="1">
      <c r="A3" s="42" t="s">
        <v>354</v>
      </c>
      <c r="B3" s="83" t="s">
        <v>432</v>
      </c>
      <c r="C3" s="83" t="s">
        <v>404</v>
      </c>
      <c r="D3" s="83" t="s">
        <v>433</v>
      </c>
      <c r="E3" s="84" t="s">
        <v>404</v>
      </c>
      <c r="F3" s="98"/>
      <c r="G3" s="42" t="s">
        <v>354</v>
      </c>
      <c r="H3" s="83" t="s">
        <v>403</v>
      </c>
      <c r="I3" s="83" t="s">
        <v>404</v>
      </c>
      <c r="J3" s="83" t="s">
        <v>434</v>
      </c>
      <c r="K3" s="123" t="s">
        <v>404</v>
      </c>
    </row>
    <row r="4" spans="1:11" ht="18" customHeight="1">
      <c r="A4" s="47" t="s">
        <v>406</v>
      </c>
      <c r="B4" s="48">
        <v>100</v>
      </c>
      <c r="C4" s="49"/>
      <c r="D4" s="50">
        <v>6.2</v>
      </c>
      <c r="E4" s="49"/>
      <c r="F4" s="113"/>
      <c r="G4" s="47" t="s">
        <v>406</v>
      </c>
      <c r="H4" s="48">
        <v>96.91</v>
      </c>
      <c r="I4" s="49"/>
      <c r="J4" s="50">
        <v>-1</v>
      </c>
      <c r="K4" s="49"/>
    </row>
    <row r="5" spans="1:11" ht="18" customHeight="1">
      <c r="A5" s="51" t="s">
        <v>407</v>
      </c>
      <c r="B5" s="53">
        <v>19.51</v>
      </c>
      <c r="C5" s="54">
        <f aca="true" t="shared" si="0" ref="C5:C20">RANK(B5,B$5:B$20)</f>
        <v>1</v>
      </c>
      <c r="D5" s="55">
        <v>6.5</v>
      </c>
      <c r="E5" s="54">
        <f aca="true" t="shared" si="1" ref="E5:E20">RANK(D5,D$5:D$20)</f>
        <v>7</v>
      </c>
      <c r="F5" s="114"/>
      <c r="G5" s="51" t="s">
        <v>407</v>
      </c>
      <c r="H5" s="53">
        <v>98.36</v>
      </c>
      <c r="I5" s="54">
        <f aca="true" t="shared" si="2" ref="I5:I20">RANK(H5,H$5:H$20)</f>
        <v>2</v>
      </c>
      <c r="J5" s="55">
        <v>-1.15</v>
      </c>
      <c r="K5" s="54">
        <f aca="true" t="shared" si="3" ref="K5:K20">RANK(J5,J$5:J$20)</f>
        <v>10</v>
      </c>
    </row>
    <row r="6" spans="1:14" ht="18" customHeight="1">
      <c r="A6" s="56" t="s">
        <v>408</v>
      </c>
      <c r="B6" s="53">
        <v>4.58</v>
      </c>
      <c r="C6" s="54">
        <f t="shared" si="0"/>
        <v>9</v>
      </c>
      <c r="D6" s="55">
        <v>-1</v>
      </c>
      <c r="E6" s="54">
        <f t="shared" si="1"/>
        <v>15</v>
      </c>
      <c r="F6" s="115"/>
      <c r="G6" s="56" t="s">
        <v>408</v>
      </c>
      <c r="H6" s="53">
        <v>97.86</v>
      </c>
      <c r="I6" s="54">
        <f t="shared" si="2"/>
        <v>3</v>
      </c>
      <c r="J6" s="55">
        <v>2.43</v>
      </c>
      <c r="K6" s="54">
        <f t="shared" si="3"/>
        <v>1</v>
      </c>
      <c r="N6" s="124"/>
    </row>
    <row r="7" spans="1:14" ht="18" customHeight="1">
      <c r="A7" s="51" t="s">
        <v>409</v>
      </c>
      <c r="B7" s="53">
        <v>2.76</v>
      </c>
      <c r="C7" s="54">
        <f t="shared" si="0"/>
        <v>15</v>
      </c>
      <c r="D7" s="55">
        <v>9.6</v>
      </c>
      <c r="E7" s="54">
        <f t="shared" si="1"/>
        <v>3</v>
      </c>
      <c r="F7" s="114"/>
      <c r="G7" s="51" t="s">
        <v>409</v>
      </c>
      <c r="H7" s="53">
        <v>94.72</v>
      </c>
      <c r="I7" s="54">
        <f t="shared" si="2"/>
        <v>13</v>
      </c>
      <c r="J7" s="55">
        <v>0.04</v>
      </c>
      <c r="K7" s="54">
        <f t="shared" si="3"/>
        <v>3</v>
      </c>
      <c r="N7" s="124"/>
    </row>
    <row r="8" spans="1:11" ht="18" customHeight="1">
      <c r="A8" s="51" t="s">
        <v>410</v>
      </c>
      <c r="B8" s="53">
        <v>3.57</v>
      </c>
      <c r="C8" s="54">
        <f t="shared" si="0"/>
        <v>13</v>
      </c>
      <c r="D8" s="55">
        <v>5.4</v>
      </c>
      <c r="E8" s="54">
        <f t="shared" si="1"/>
        <v>10</v>
      </c>
      <c r="F8" s="114"/>
      <c r="G8" s="51" t="s">
        <v>410</v>
      </c>
      <c r="H8" s="53">
        <v>97.75</v>
      </c>
      <c r="I8" s="54">
        <f t="shared" si="2"/>
        <v>5</v>
      </c>
      <c r="J8" s="55">
        <v>-0.59</v>
      </c>
      <c r="K8" s="54">
        <f t="shared" si="3"/>
        <v>6</v>
      </c>
    </row>
    <row r="9" spans="1:11" ht="18" customHeight="1">
      <c r="A9" s="56" t="s">
        <v>411</v>
      </c>
      <c r="B9" s="53">
        <v>3.96</v>
      </c>
      <c r="C9" s="54">
        <f t="shared" si="0"/>
        <v>12</v>
      </c>
      <c r="D9" s="55">
        <v>0</v>
      </c>
      <c r="E9" s="54">
        <f t="shared" si="1"/>
        <v>14</v>
      </c>
      <c r="F9" s="116"/>
      <c r="G9" s="56" t="s">
        <v>411</v>
      </c>
      <c r="H9" s="53">
        <v>96.15</v>
      </c>
      <c r="I9" s="54">
        <f t="shared" si="2"/>
        <v>12</v>
      </c>
      <c r="J9" s="55">
        <v>-3.76</v>
      </c>
      <c r="K9" s="54">
        <f t="shared" si="3"/>
        <v>16</v>
      </c>
    </row>
    <row r="10" spans="1:11" ht="18" customHeight="1">
      <c r="A10" s="51" t="s">
        <v>412</v>
      </c>
      <c r="B10" s="53">
        <v>6.43</v>
      </c>
      <c r="C10" s="54">
        <f t="shared" si="0"/>
        <v>6</v>
      </c>
      <c r="D10" s="55">
        <v>5.9</v>
      </c>
      <c r="E10" s="54">
        <f t="shared" si="1"/>
        <v>9</v>
      </c>
      <c r="F10" s="114"/>
      <c r="G10" s="51" t="s">
        <v>412</v>
      </c>
      <c r="H10" s="53">
        <v>93</v>
      </c>
      <c r="I10" s="54">
        <f t="shared" si="2"/>
        <v>16</v>
      </c>
      <c r="J10" s="55">
        <v>-2.06</v>
      </c>
      <c r="K10" s="54">
        <f t="shared" si="3"/>
        <v>13</v>
      </c>
    </row>
    <row r="11" spans="1:12" s="34" customFormat="1" ht="18" customHeight="1">
      <c r="A11" s="57" t="s">
        <v>426</v>
      </c>
      <c r="B11" s="58">
        <v>5.06</v>
      </c>
      <c r="C11" s="54">
        <f t="shared" si="0"/>
        <v>8</v>
      </c>
      <c r="D11" s="59">
        <v>0.3</v>
      </c>
      <c r="E11" s="54">
        <f t="shared" si="1"/>
        <v>13</v>
      </c>
      <c r="F11" s="115"/>
      <c r="G11" s="57" t="s">
        <v>426</v>
      </c>
      <c r="H11" s="58">
        <v>96.56</v>
      </c>
      <c r="I11" s="54">
        <f t="shared" si="2"/>
        <v>9</v>
      </c>
      <c r="J11" s="59">
        <v>-1.8</v>
      </c>
      <c r="K11" s="54">
        <f t="shared" si="3"/>
        <v>11</v>
      </c>
      <c r="L11" s="82"/>
    </row>
    <row r="12" spans="1:11" ht="18" customHeight="1">
      <c r="A12" s="51" t="s">
        <v>414</v>
      </c>
      <c r="B12" s="53">
        <v>9.43</v>
      </c>
      <c r="C12" s="54">
        <f t="shared" si="0"/>
        <v>3</v>
      </c>
      <c r="D12" s="55">
        <v>10.2</v>
      </c>
      <c r="E12" s="54">
        <f t="shared" si="1"/>
        <v>2</v>
      </c>
      <c r="F12" s="114"/>
      <c r="G12" s="51" t="s">
        <v>414</v>
      </c>
      <c r="H12" s="53">
        <v>96.9</v>
      </c>
      <c r="I12" s="54">
        <f t="shared" si="2"/>
        <v>7</v>
      </c>
      <c r="J12" s="55">
        <v>-0.96</v>
      </c>
      <c r="K12" s="54">
        <f t="shared" si="3"/>
        <v>9</v>
      </c>
    </row>
    <row r="13" spans="1:11" ht="18" customHeight="1">
      <c r="A13" s="51" t="s">
        <v>415</v>
      </c>
      <c r="B13" s="53">
        <v>4.03</v>
      </c>
      <c r="C13" s="54">
        <f t="shared" si="0"/>
        <v>11</v>
      </c>
      <c r="D13" s="55">
        <v>8.3</v>
      </c>
      <c r="E13" s="54">
        <f t="shared" si="1"/>
        <v>5</v>
      </c>
      <c r="F13" s="114"/>
      <c r="G13" s="51" t="s">
        <v>415</v>
      </c>
      <c r="H13" s="53">
        <v>96.5</v>
      </c>
      <c r="I13" s="54">
        <f t="shared" si="2"/>
        <v>10</v>
      </c>
      <c r="J13" s="55">
        <v>-0.42</v>
      </c>
      <c r="K13" s="54">
        <f t="shared" si="3"/>
        <v>4</v>
      </c>
    </row>
    <row r="14" spans="1:11" ht="18" customHeight="1">
      <c r="A14" s="51" t="s">
        <v>416</v>
      </c>
      <c r="B14" s="53">
        <v>7.66</v>
      </c>
      <c r="C14" s="54">
        <f t="shared" si="0"/>
        <v>4</v>
      </c>
      <c r="D14" s="55">
        <v>7.9</v>
      </c>
      <c r="E14" s="54">
        <f t="shared" si="1"/>
        <v>6</v>
      </c>
      <c r="F14" s="117"/>
      <c r="G14" s="51" t="s">
        <v>416</v>
      </c>
      <c r="H14" s="53">
        <v>96.87</v>
      </c>
      <c r="I14" s="54">
        <f t="shared" si="2"/>
        <v>8</v>
      </c>
      <c r="J14" s="55">
        <v>-0.56</v>
      </c>
      <c r="K14" s="54">
        <f t="shared" si="3"/>
        <v>5</v>
      </c>
    </row>
    <row r="15" spans="1:11" ht="18" customHeight="1">
      <c r="A15" s="51" t="s">
        <v>417</v>
      </c>
      <c r="B15" s="53">
        <v>12.6</v>
      </c>
      <c r="C15" s="54">
        <f t="shared" si="0"/>
        <v>2</v>
      </c>
      <c r="D15" s="55">
        <v>6.5</v>
      </c>
      <c r="E15" s="54">
        <f t="shared" si="1"/>
        <v>7</v>
      </c>
      <c r="F15" s="114"/>
      <c r="G15" s="51" t="s">
        <v>417</v>
      </c>
      <c r="H15" s="53">
        <v>97.76</v>
      </c>
      <c r="I15" s="54">
        <f t="shared" si="2"/>
        <v>4</v>
      </c>
      <c r="J15" s="55">
        <v>-0.81</v>
      </c>
      <c r="K15" s="54">
        <f t="shared" si="3"/>
        <v>7</v>
      </c>
    </row>
    <row r="16" spans="1:11" ht="18" customHeight="1">
      <c r="A16" s="51" t="s">
        <v>418</v>
      </c>
      <c r="B16" s="53">
        <v>5.53</v>
      </c>
      <c r="C16" s="54">
        <f t="shared" si="0"/>
        <v>7</v>
      </c>
      <c r="D16" s="55">
        <v>9.1</v>
      </c>
      <c r="E16" s="54">
        <f t="shared" si="1"/>
        <v>4</v>
      </c>
      <c r="F16" s="114"/>
      <c r="G16" s="51" t="s">
        <v>418</v>
      </c>
      <c r="H16" s="53">
        <v>93.93</v>
      </c>
      <c r="I16" s="54">
        <f t="shared" si="2"/>
        <v>14</v>
      </c>
      <c r="J16" s="55">
        <v>-2.02</v>
      </c>
      <c r="K16" s="54">
        <f t="shared" si="3"/>
        <v>12</v>
      </c>
    </row>
    <row r="17" spans="1:11" ht="18" customHeight="1">
      <c r="A17" s="51" t="s">
        <v>419</v>
      </c>
      <c r="B17" s="53">
        <v>4.38</v>
      </c>
      <c r="C17" s="54">
        <f t="shared" si="0"/>
        <v>10</v>
      </c>
      <c r="D17" s="55">
        <v>5.1</v>
      </c>
      <c r="E17" s="54">
        <f t="shared" si="1"/>
        <v>11</v>
      </c>
      <c r="F17" s="114"/>
      <c r="G17" s="51" t="s">
        <v>419</v>
      </c>
      <c r="H17" s="53">
        <v>98.93</v>
      </c>
      <c r="I17" s="54">
        <f t="shared" si="2"/>
        <v>1</v>
      </c>
      <c r="J17" s="55">
        <v>0.56</v>
      </c>
      <c r="K17" s="54">
        <f t="shared" si="3"/>
        <v>2</v>
      </c>
    </row>
    <row r="18" spans="1:11" ht="18" customHeight="1">
      <c r="A18" s="51" t="s">
        <v>427</v>
      </c>
      <c r="B18" s="53">
        <v>2.85</v>
      </c>
      <c r="C18" s="54">
        <f t="shared" si="0"/>
        <v>14</v>
      </c>
      <c r="D18" s="55">
        <v>14.1</v>
      </c>
      <c r="E18" s="54">
        <f t="shared" si="1"/>
        <v>1</v>
      </c>
      <c r="F18" s="114"/>
      <c r="G18" s="51" t="s">
        <v>427</v>
      </c>
      <c r="H18" s="53">
        <v>96.23</v>
      </c>
      <c r="I18" s="54">
        <f t="shared" si="2"/>
        <v>11</v>
      </c>
      <c r="J18" s="55">
        <v>-2.25</v>
      </c>
      <c r="K18" s="54">
        <f t="shared" si="3"/>
        <v>14</v>
      </c>
    </row>
    <row r="19" spans="1:11" ht="18" customHeight="1">
      <c r="A19" s="51" t="s">
        <v>421</v>
      </c>
      <c r="B19" s="53">
        <v>6.56</v>
      </c>
      <c r="C19" s="54">
        <f t="shared" si="0"/>
        <v>5</v>
      </c>
      <c r="D19" s="55">
        <v>2.7</v>
      </c>
      <c r="E19" s="54">
        <f t="shared" si="1"/>
        <v>12</v>
      </c>
      <c r="F19" s="114"/>
      <c r="G19" s="51" t="s">
        <v>421</v>
      </c>
      <c r="H19" s="53">
        <v>97.12</v>
      </c>
      <c r="I19" s="54">
        <f t="shared" si="2"/>
        <v>6</v>
      </c>
      <c r="J19" s="55">
        <v>-0.91</v>
      </c>
      <c r="K19" s="54">
        <f t="shared" si="3"/>
        <v>8</v>
      </c>
    </row>
    <row r="20" spans="1:11" ht="18" customHeight="1">
      <c r="A20" s="61" t="s">
        <v>422</v>
      </c>
      <c r="B20" s="62">
        <v>1.08</v>
      </c>
      <c r="C20" s="63">
        <f t="shared" si="0"/>
        <v>16</v>
      </c>
      <c r="D20" s="64">
        <v>-3.4</v>
      </c>
      <c r="E20" s="63">
        <f t="shared" si="1"/>
        <v>16</v>
      </c>
      <c r="F20" s="114"/>
      <c r="G20" s="61" t="s">
        <v>422</v>
      </c>
      <c r="H20" s="62">
        <v>93.14</v>
      </c>
      <c r="I20" s="63">
        <f t="shared" si="2"/>
        <v>15</v>
      </c>
      <c r="J20" s="64">
        <v>-3.17</v>
      </c>
      <c r="K20" s="63">
        <f t="shared" si="3"/>
        <v>15</v>
      </c>
    </row>
    <row r="21" spans="1:11" ht="30" customHeight="1">
      <c r="A21" s="118"/>
      <c r="B21" s="119"/>
      <c r="C21" s="120"/>
      <c r="D21" s="114"/>
      <c r="E21" s="120"/>
      <c r="F21" s="114"/>
      <c r="G21" s="121"/>
      <c r="H21" s="114"/>
      <c r="I21" s="120"/>
      <c r="J21" s="114"/>
      <c r="K21" s="125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4"/>
  <sheetViews>
    <sheetView workbookViewId="0" topLeftCell="A1">
      <selection activeCell="J28" sqref="J28"/>
    </sheetView>
  </sheetViews>
  <sheetFormatPr defaultColWidth="9.00390625" defaultRowHeight="14.25"/>
  <cols>
    <col min="1" max="1" width="14.50390625" style="81" customWidth="1"/>
    <col min="2" max="6" width="9.00390625" style="81" customWidth="1"/>
    <col min="7" max="7" width="15.75390625" style="81" customWidth="1"/>
    <col min="8" max="8" width="12.625" style="81" bestFit="1" customWidth="1"/>
    <col min="9" max="16384" width="9.00390625" style="81" customWidth="1"/>
  </cols>
  <sheetData>
    <row r="1" spans="1:11" s="34" customFormat="1" ht="30" customHeight="1">
      <c r="A1" s="536" t="s">
        <v>435</v>
      </c>
      <c r="B1" s="536"/>
      <c r="C1" s="536"/>
      <c r="D1" s="536"/>
      <c r="E1" s="536"/>
      <c r="F1" s="97"/>
      <c r="G1" s="536" t="s">
        <v>436</v>
      </c>
      <c r="H1" s="536"/>
      <c r="I1" s="536"/>
      <c r="J1" s="536"/>
      <c r="K1" s="536"/>
    </row>
    <row r="2" spans="1:11" s="35" customFormat="1" ht="15" customHeight="1">
      <c r="A2" s="39"/>
      <c r="B2" s="40"/>
      <c r="C2" s="41"/>
      <c r="D2" s="549" t="s">
        <v>431</v>
      </c>
      <c r="E2" s="549"/>
      <c r="F2" s="46"/>
      <c r="G2" s="46"/>
      <c r="H2" s="81"/>
      <c r="I2" s="81"/>
      <c r="J2" s="549" t="s">
        <v>350</v>
      </c>
      <c r="K2" s="549"/>
    </row>
    <row r="3" spans="1:11" s="35" customFormat="1" ht="39.75" customHeight="1">
      <c r="A3" s="42" t="s">
        <v>354</v>
      </c>
      <c r="B3" s="83" t="s">
        <v>437</v>
      </c>
      <c r="C3" s="83" t="s">
        <v>404</v>
      </c>
      <c r="D3" s="43" t="s">
        <v>438</v>
      </c>
      <c r="E3" s="84" t="s">
        <v>404</v>
      </c>
      <c r="F3" s="98"/>
      <c r="G3" s="42" t="s">
        <v>354</v>
      </c>
      <c r="H3" s="43" t="s">
        <v>403</v>
      </c>
      <c r="I3" s="43" t="s">
        <v>404</v>
      </c>
      <c r="J3" s="43" t="s">
        <v>405</v>
      </c>
      <c r="K3" s="44" t="s">
        <v>404</v>
      </c>
    </row>
    <row r="4" spans="1:11" s="35" customFormat="1" ht="18" customHeight="1">
      <c r="A4" s="47" t="s">
        <v>406</v>
      </c>
      <c r="B4" s="48">
        <v>14.92</v>
      </c>
      <c r="C4" s="49"/>
      <c r="D4" s="99"/>
      <c r="E4" s="49"/>
      <c r="F4" s="100"/>
      <c r="G4" s="101" t="s">
        <v>406</v>
      </c>
      <c r="H4" s="50">
        <v>5544.4213</v>
      </c>
      <c r="I4" s="49"/>
      <c r="J4" s="50">
        <v>1.6</v>
      </c>
      <c r="K4" s="49"/>
    </row>
    <row r="5" spans="1:11" s="35" customFormat="1" ht="18" customHeight="1">
      <c r="A5" s="51" t="s">
        <v>407</v>
      </c>
      <c r="B5" s="53">
        <v>16.43</v>
      </c>
      <c r="C5" s="54">
        <f aca="true" t="shared" si="0" ref="C5:C20">RANK(B5,B$5:B$20)</f>
        <v>5</v>
      </c>
      <c r="D5" s="99"/>
      <c r="E5" s="54" t="e">
        <f aca="true" t="shared" si="1" ref="E5:E20">RANK(D5,D$5:D$20)</f>
        <v>#N/A</v>
      </c>
      <c r="F5" s="100"/>
      <c r="G5" s="102" t="s">
        <v>407</v>
      </c>
      <c r="H5" s="55">
        <v>2065.93166</v>
      </c>
      <c r="I5" s="54">
        <f aca="true" t="shared" si="2" ref="I5:I20">RANK(H5,H$5:H$20)</f>
        <v>1</v>
      </c>
      <c r="J5" s="55">
        <v>0.4</v>
      </c>
      <c r="K5" s="54">
        <f aca="true" t="shared" si="3" ref="K5:K20">RANK(J5,J$5:J$20)</f>
        <v>11</v>
      </c>
    </row>
    <row r="6" spans="1:11" s="35" customFormat="1" ht="18" customHeight="1">
      <c r="A6" s="56" t="s">
        <v>408</v>
      </c>
      <c r="B6" s="53">
        <v>-6.05</v>
      </c>
      <c r="C6" s="54">
        <f t="shared" si="0"/>
        <v>15</v>
      </c>
      <c r="D6" s="99"/>
      <c r="E6" s="54" t="e">
        <f t="shared" si="1"/>
        <v>#N/A</v>
      </c>
      <c r="F6" s="100"/>
      <c r="G6" s="103" t="s">
        <v>408</v>
      </c>
      <c r="H6" s="55">
        <v>112.79376</v>
      </c>
      <c r="I6" s="54">
        <f t="shared" si="2"/>
        <v>13</v>
      </c>
      <c r="J6" s="55">
        <v>-6.6</v>
      </c>
      <c r="K6" s="54">
        <f t="shared" si="3"/>
        <v>15</v>
      </c>
    </row>
    <row r="7" spans="1:11" s="35" customFormat="1" ht="18" customHeight="1">
      <c r="A7" s="51" t="s">
        <v>409</v>
      </c>
      <c r="B7" s="53">
        <v>12</v>
      </c>
      <c r="C7" s="54">
        <f t="shared" si="0"/>
        <v>8</v>
      </c>
      <c r="D7" s="99"/>
      <c r="E7" s="54" t="e">
        <f t="shared" si="1"/>
        <v>#N/A</v>
      </c>
      <c r="F7" s="100"/>
      <c r="G7" s="102" t="s">
        <v>409</v>
      </c>
      <c r="H7" s="55">
        <v>170.66071000000002</v>
      </c>
      <c r="I7" s="54">
        <f t="shared" si="2"/>
        <v>9</v>
      </c>
      <c r="J7" s="55">
        <v>0.8</v>
      </c>
      <c r="K7" s="54">
        <f t="shared" si="3"/>
        <v>10</v>
      </c>
    </row>
    <row r="8" spans="1:11" s="35" customFormat="1" ht="18" customHeight="1">
      <c r="A8" s="51" t="s">
        <v>410</v>
      </c>
      <c r="B8" s="53">
        <v>10.84</v>
      </c>
      <c r="C8" s="54">
        <f t="shared" si="0"/>
        <v>11</v>
      </c>
      <c r="D8" s="99"/>
      <c r="E8" s="54" t="e">
        <f t="shared" si="1"/>
        <v>#N/A</v>
      </c>
      <c r="F8" s="100"/>
      <c r="G8" s="102" t="s">
        <v>410</v>
      </c>
      <c r="H8" s="55">
        <v>217.59714</v>
      </c>
      <c r="I8" s="54">
        <f t="shared" si="2"/>
        <v>7</v>
      </c>
      <c r="J8" s="55">
        <v>-5</v>
      </c>
      <c r="K8" s="54">
        <f t="shared" si="3"/>
        <v>14</v>
      </c>
    </row>
    <row r="9" spans="1:11" s="35" customFormat="1" ht="18" customHeight="1">
      <c r="A9" s="56" t="s">
        <v>411</v>
      </c>
      <c r="B9" s="53">
        <v>11.93</v>
      </c>
      <c r="C9" s="54">
        <f t="shared" si="0"/>
        <v>9</v>
      </c>
      <c r="D9" s="99"/>
      <c r="E9" s="54" t="e">
        <f t="shared" si="1"/>
        <v>#N/A</v>
      </c>
      <c r="F9" s="100"/>
      <c r="G9" s="103" t="s">
        <v>411</v>
      </c>
      <c r="H9" s="55">
        <v>201.86808</v>
      </c>
      <c r="I9" s="54">
        <f t="shared" si="2"/>
        <v>8</v>
      </c>
      <c r="J9" s="55">
        <v>0</v>
      </c>
      <c r="K9" s="54">
        <f t="shared" si="3"/>
        <v>12</v>
      </c>
    </row>
    <row r="10" spans="1:11" s="35" customFormat="1" ht="18" customHeight="1">
      <c r="A10" s="51" t="s">
        <v>412</v>
      </c>
      <c r="B10" s="53">
        <v>11.58</v>
      </c>
      <c r="C10" s="54">
        <f t="shared" si="0"/>
        <v>10</v>
      </c>
      <c r="D10" s="99"/>
      <c r="E10" s="54" t="e">
        <f t="shared" si="1"/>
        <v>#N/A</v>
      </c>
      <c r="F10" s="100"/>
      <c r="G10" s="102" t="s">
        <v>412</v>
      </c>
      <c r="H10" s="55">
        <v>450.78551</v>
      </c>
      <c r="I10" s="54">
        <f t="shared" si="2"/>
        <v>3</v>
      </c>
      <c r="J10" s="55">
        <v>2.6</v>
      </c>
      <c r="K10" s="54">
        <f t="shared" si="3"/>
        <v>7</v>
      </c>
    </row>
    <row r="11" spans="1:11" s="34" customFormat="1" ht="18" customHeight="1">
      <c r="A11" s="57" t="s">
        <v>413</v>
      </c>
      <c r="B11" s="58">
        <v>-13.83</v>
      </c>
      <c r="C11" s="104">
        <f t="shared" si="0"/>
        <v>16</v>
      </c>
      <c r="D11" s="99"/>
      <c r="E11" s="104" t="e">
        <f t="shared" si="1"/>
        <v>#N/A</v>
      </c>
      <c r="F11" s="105"/>
      <c r="G11" s="106" t="s">
        <v>426</v>
      </c>
      <c r="H11" s="59">
        <v>147.62354</v>
      </c>
      <c r="I11" s="104">
        <f t="shared" si="2"/>
        <v>11</v>
      </c>
      <c r="J11" s="59">
        <v>2.6</v>
      </c>
      <c r="K11" s="104">
        <f t="shared" si="3"/>
        <v>7</v>
      </c>
    </row>
    <row r="12" spans="1:11" s="35" customFormat="1" ht="18" customHeight="1">
      <c r="A12" s="51" t="s">
        <v>414</v>
      </c>
      <c r="B12" s="53">
        <v>23.31</v>
      </c>
      <c r="C12" s="54">
        <f t="shared" si="0"/>
        <v>2</v>
      </c>
      <c r="D12" s="99"/>
      <c r="E12" s="54" t="e">
        <f t="shared" si="1"/>
        <v>#N/A</v>
      </c>
      <c r="F12" s="100"/>
      <c r="G12" s="102" t="s">
        <v>414</v>
      </c>
      <c r="H12" s="55">
        <v>280.28808</v>
      </c>
      <c r="I12" s="54">
        <f t="shared" si="2"/>
        <v>6</v>
      </c>
      <c r="J12" s="55">
        <v>6.1</v>
      </c>
      <c r="K12" s="54">
        <f t="shared" si="3"/>
        <v>1</v>
      </c>
    </row>
    <row r="13" spans="1:11" s="35" customFormat="1" ht="18" customHeight="1">
      <c r="A13" s="51" t="s">
        <v>415</v>
      </c>
      <c r="B13" s="53">
        <v>6.51</v>
      </c>
      <c r="C13" s="54">
        <f t="shared" si="0"/>
        <v>13</v>
      </c>
      <c r="D13" s="99"/>
      <c r="E13" s="54" t="e">
        <f t="shared" si="1"/>
        <v>#N/A</v>
      </c>
      <c r="F13" s="100"/>
      <c r="G13" s="102" t="s">
        <v>415</v>
      </c>
      <c r="H13" s="55">
        <v>295.57281</v>
      </c>
      <c r="I13" s="54">
        <f t="shared" si="2"/>
        <v>5</v>
      </c>
      <c r="J13" s="55">
        <v>4.9</v>
      </c>
      <c r="K13" s="54">
        <f t="shared" si="3"/>
        <v>4</v>
      </c>
    </row>
    <row r="14" spans="1:11" s="35" customFormat="1" ht="18" customHeight="1">
      <c r="A14" s="51" t="s">
        <v>416</v>
      </c>
      <c r="B14" s="53">
        <v>22.11</v>
      </c>
      <c r="C14" s="54">
        <f t="shared" si="0"/>
        <v>3</v>
      </c>
      <c r="D14" s="99"/>
      <c r="E14" s="54" t="e">
        <f t="shared" si="1"/>
        <v>#N/A</v>
      </c>
      <c r="F14" s="100"/>
      <c r="G14" s="102" t="s">
        <v>416</v>
      </c>
      <c r="H14" s="55">
        <v>145.48191</v>
      </c>
      <c r="I14" s="54">
        <f t="shared" si="2"/>
        <v>12</v>
      </c>
      <c r="J14" s="55">
        <v>3.9</v>
      </c>
      <c r="K14" s="54">
        <f t="shared" si="3"/>
        <v>5</v>
      </c>
    </row>
    <row r="15" spans="1:11" s="35" customFormat="1" ht="18" customHeight="1">
      <c r="A15" s="51" t="s">
        <v>417</v>
      </c>
      <c r="B15" s="53">
        <v>15.33</v>
      </c>
      <c r="C15" s="54">
        <f t="shared" si="0"/>
        <v>7</v>
      </c>
      <c r="D15" s="99"/>
      <c r="E15" s="54" t="e">
        <f t="shared" si="1"/>
        <v>#N/A</v>
      </c>
      <c r="F15" s="100"/>
      <c r="G15" s="102" t="s">
        <v>417</v>
      </c>
      <c r="H15" s="55">
        <v>628.5970599999999</v>
      </c>
      <c r="I15" s="54">
        <f t="shared" si="2"/>
        <v>2</v>
      </c>
      <c r="J15" s="55">
        <v>5.9</v>
      </c>
      <c r="K15" s="54">
        <f t="shared" si="3"/>
        <v>2</v>
      </c>
    </row>
    <row r="16" spans="1:11" s="35" customFormat="1" ht="18" customHeight="1">
      <c r="A16" s="51" t="s">
        <v>418</v>
      </c>
      <c r="B16" s="53">
        <v>15.54</v>
      </c>
      <c r="C16" s="54">
        <f t="shared" si="0"/>
        <v>6</v>
      </c>
      <c r="D16" s="99"/>
      <c r="E16" s="54" t="e">
        <f t="shared" si="1"/>
        <v>#N/A</v>
      </c>
      <c r="F16" s="100"/>
      <c r="G16" s="102" t="s">
        <v>418</v>
      </c>
      <c r="H16" s="55">
        <v>159.39338</v>
      </c>
      <c r="I16" s="54">
        <f t="shared" si="2"/>
        <v>10</v>
      </c>
      <c r="J16" s="55">
        <v>3.6</v>
      </c>
      <c r="K16" s="54">
        <f t="shared" si="3"/>
        <v>6</v>
      </c>
    </row>
    <row r="17" spans="1:11" s="35" customFormat="1" ht="18" customHeight="1">
      <c r="A17" s="51" t="s">
        <v>419</v>
      </c>
      <c r="B17" s="53">
        <v>7.44</v>
      </c>
      <c r="C17" s="54">
        <f t="shared" si="0"/>
        <v>12</v>
      </c>
      <c r="D17" s="99"/>
      <c r="E17" s="54" t="e">
        <f t="shared" si="1"/>
        <v>#N/A</v>
      </c>
      <c r="F17" s="100"/>
      <c r="G17" s="102" t="s">
        <v>419</v>
      </c>
      <c r="H17" s="55">
        <v>112.57703000000001</v>
      </c>
      <c r="I17" s="54">
        <f t="shared" si="2"/>
        <v>14</v>
      </c>
      <c r="J17" s="55">
        <v>1.8</v>
      </c>
      <c r="K17" s="54">
        <f t="shared" si="3"/>
        <v>9</v>
      </c>
    </row>
    <row r="18" spans="1:11" s="35" customFormat="1" ht="18" customHeight="1">
      <c r="A18" s="51" t="s">
        <v>427</v>
      </c>
      <c r="B18" s="53">
        <v>20.18</v>
      </c>
      <c r="C18" s="54">
        <f t="shared" si="0"/>
        <v>4</v>
      </c>
      <c r="D18" s="99"/>
      <c r="E18" s="54" t="e">
        <f t="shared" si="1"/>
        <v>#N/A</v>
      </c>
      <c r="F18" s="100"/>
      <c r="G18" s="102" t="s">
        <v>427</v>
      </c>
      <c r="H18" s="55">
        <v>110.67971000000001</v>
      </c>
      <c r="I18" s="54">
        <f t="shared" si="2"/>
        <v>15</v>
      </c>
      <c r="J18" s="55">
        <v>-2.1</v>
      </c>
      <c r="K18" s="54">
        <f t="shared" si="3"/>
        <v>13</v>
      </c>
    </row>
    <row r="19" spans="1:11" s="35" customFormat="1" ht="18" customHeight="1">
      <c r="A19" s="51" t="s">
        <v>421</v>
      </c>
      <c r="B19" s="53">
        <v>23.49</v>
      </c>
      <c r="C19" s="54">
        <f t="shared" si="0"/>
        <v>1</v>
      </c>
      <c r="D19" s="99"/>
      <c r="E19" s="54" t="e">
        <f t="shared" si="1"/>
        <v>#N/A</v>
      </c>
      <c r="F19" s="100"/>
      <c r="G19" s="102" t="s">
        <v>421</v>
      </c>
      <c r="H19" s="55">
        <v>344.45614</v>
      </c>
      <c r="I19" s="54">
        <f t="shared" si="2"/>
        <v>4</v>
      </c>
      <c r="J19" s="55">
        <v>5.3</v>
      </c>
      <c r="K19" s="54">
        <f t="shared" si="3"/>
        <v>3</v>
      </c>
    </row>
    <row r="20" spans="1:11" s="35" customFormat="1" ht="18" customHeight="1">
      <c r="A20" s="61" t="s">
        <v>422</v>
      </c>
      <c r="B20" s="62">
        <v>3.55</v>
      </c>
      <c r="C20" s="63">
        <f t="shared" si="0"/>
        <v>14</v>
      </c>
      <c r="D20" s="99"/>
      <c r="E20" s="63" t="e">
        <f t="shared" si="1"/>
        <v>#N/A</v>
      </c>
      <c r="F20" s="100"/>
      <c r="G20" s="107" t="s">
        <v>422</v>
      </c>
      <c r="H20" s="64">
        <v>100.11478000000001</v>
      </c>
      <c r="I20" s="63">
        <f t="shared" si="2"/>
        <v>16</v>
      </c>
      <c r="J20" s="64">
        <v>-10.5</v>
      </c>
      <c r="K20" s="63">
        <f t="shared" si="3"/>
        <v>16</v>
      </c>
    </row>
    <row r="21" spans="1:11" s="35" customFormat="1" ht="30" customHeight="1">
      <c r="A21" s="108"/>
      <c r="B21" s="90"/>
      <c r="C21" s="90"/>
      <c r="D21" s="91"/>
      <c r="E21" s="90"/>
      <c r="F21" s="76"/>
      <c r="G21" s="108"/>
      <c r="H21" s="90"/>
      <c r="I21" s="90"/>
      <c r="J21" s="91"/>
      <c r="K21" s="90"/>
    </row>
    <row r="22" spans="1:11" ht="14.25">
      <c r="A22" s="552"/>
      <c r="B22" s="552"/>
      <c r="C22" s="552"/>
      <c r="D22" s="552"/>
      <c r="E22" s="552"/>
      <c r="G22" s="76"/>
      <c r="H22" s="76"/>
      <c r="I22" s="76"/>
      <c r="J22" s="76"/>
      <c r="K22" s="109"/>
    </row>
    <row r="24" ht="14.25">
      <c r="H24" s="81">
        <v>10000</v>
      </c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C1">
      <selection activeCell="J27" sqref="J27"/>
    </sheetView>
  </sheetViews>
  <sheetFormatPr defaultColWidth="9.00390625" defaultRowHeight="19.5" customHeight="1"/>
  <cols>
    <col min="1" max="1" width="7.625" style="35" customWidth="1"/>
    <col min="2" max="2" width="1.875" style="35" customWidth="1"/>
    <col min="3" max="3" width="16.75390625" style="76" customWidth="1"/>
    <col min="4" max="4" width="8.625" style="35" customWidth="1"/>
    <col min="5" max="5" width="7.625" style="35" customWidth="1"/>
    <col min="6" max="6" width="8.625" style="37" customWidth="1"/>
    <col min="7" max="7" width="7.625" style="35" customWidth="1"/>
    <col min="8" max="8" width="9.00390625" style="76" customWidth="1"/>
    <col min="9" max="9" width="15.50390625" style="35" customWidth="1"/>
    <col min="10" max="16384" width="9.00390625" style="35" customWidth="1"/>
  </cols>
  <sheetData>
    <row r="1" spans="1:13" s="34" customFormat="1" ht="30" customHeight="1">
      <c r="A1" s="81"/>
      <c r="B1" s="68"/>
      <c r="C1" s="68" t="s">
        <v>439</v>
      </c>
      <c r="D1" s="78"/>
      <c r="E1" s="78"/>
      <c r="F1" s="78"/>
      <c r="G1" s="78"/>
      <c r="H1" s="82"/>
      <c r="I1" s="78" t="s">
        <v>440</v>
      </c>
      <c r="J1" s="69"/>
      <c r="K1" s="69"/>
      <c r="L1" s="69"/>
      <c r="M1" s="69"/>
    </row>
    <row r="2" spans="1:13" ht="15" customHeight="1">
      <c r="A2" s="81"/>
      <c r="B2" s="70"/>
      <c r="C2" s="46"/>
      <c r="F2" s="549" t="s">
        <v>350</v>
      </c>
      <c r="G2" s="549"/>
      <c r="I2" s="46"/>
      <c r="L2" s="549" t="s">
        <v>441</v>
      </c>
      <c r="M2" s="549"/>
    </row>
    <row r="3" spans="1:13" ht="39.75" customHeight="1">
      <c r="A3" s="81"/>
      <c r="B3" s="46"/>
      <c r="C3" s="42" t="s">
        <v>354</v>
      </c>
      <c r="D3" s="83" t="s">
        <v>403</v>
      </c>
      <c r="E3" s="83" t="s">
        <v>404</v>
      </c>
      <c r="F3" s="83" t="s">
        <v>405</v>
      </c>
      <c r="G3" s="84" t="s">
        <v>404</v>
      </c>
      <c r="I3" s="42" t="s">
        <v>354</v>
      </c>
      <c r="J3" s="43" t="s">
        <v>442</v>
      </c>
      <c r="K3" s="43" t="s">
        <v>404</v>
      </c>
      <c r="L3" s="43" t="s">
        <v>443</v>
      </c>
      <c r="M3" s="44" t="s">
        <v>404</v>
      </c>
    </row>
    <row r="4" spans="1:13" ht="18" customHeight="1">
      <c r="A4" s="81"/>
      <c r="B4" s="85"/>
      <c r="C4" s="47" t="s">
        <v>406</v>
      </c>
      <c r="D4" s="48">
        <v>3355.1465</v>
      </c>
      <c r="E4" s="49"/>
      <c r="F4" s="50">
        <v>9.928941694100999</v>
      </c>
      <c r="G4" s="49"/>
      <c r="I4" s="47" t="s">
        <v>406</v>
      </c>
      <c r="J4" s="48">
        <v>8.9</v>
      </c>
      <c r="K4" s="49"/>
      <c r="L4" s="50">
        <v>20</v>
      </c>
      <c r="M4" s="49"/>
    </row>
    <row r="5" spans="1:13" ht="18" customHeight="1">
      <c r="A5" s="81"/>
      <c r="B5" s="85"/>
      <c r="C5" s="51" t="s">
        <v>407</v>
      </c>
      <c r="D5" s="53">
        <v>855.0753</v>
      </c>
      <c r="E5" s="54">
        <f aca="true" t="shared" si="0" ref="E5:E20">RANK(D5,D$5:D$20)</f>
        <v>1</v>
      </c>
      <c r="F5" s="55">
        <v>10.702120428838</v>
      </c>
      <c r="G5" s="54">
        <f aca="true" t="shared" si="1" ref="G5:G20">RANK(F5,F$5:F$20)</f>
        <v>8</v>
      </c>
      <c r="I5" s="51" t="s">
        <v>407</v>
      </c>
      <c r="J5" s="53">
        <v>9</v>
      </c>
      <c r="K5" s="54">
        <f aca="true" t="shared" si="2" ref="K5:K20">RANK(J5,J$5:J$20)</f>
        <v>8</v>
      </c>
      <c r="L5" s="55">
        <v>23.3</v>
      </c>
      <c r="M5" s="54">
        <f aca="true" t="shared" si="3" ref="M5:M20">RANK(L5,L$5:L$20)</f>
        <v>5</v>
      </c>
    </row>
    <row r="6" spans="1:13" ht="18" customHeight="1">
      <c r="A6" s="81"/>
      <c r="B6" s="86"/>
      <c r="C6" s="56" t="s">
        <v>408</v>
      </c>
      <c r="D6" s="53">
        <v>95.6876</v>
      </c>
      <c r="E6" s="54">
        <f t="shared" si="0"/>
        <v>14</v>
      </c>
      <c r="F6" s="55">
        <v>10.850456288909996</v>
      </c>
      <c r="G6" s="54">
        <f t="shared" si="1"/>
        <v>7</v>
      </c>
      <c r="I6" s="56" t="s">
        <v>408</v>
      </c>
      <c r="J6" s="53">
        <v>2.8</v>
      </c>
      <c r="K6" s="54">
        <f t="shared" si="2"/>
        <v>14</v>
      </c>
      <c r="L6" s="55">
        <v>10.4</v>
      </c>
      <c r="M6" s="54">
        <f t="shared" si="3"/>
        <v>13</v>
      </c>
    </row>
    <row r="7" spans="1:13" ht="18" customHeight="1">
      <c r="A7" s="81"/>
      <c r="B7" s="85"/>
      <c r="C7" s="51" t="s">
        <v>409</v>
      </c>
      <c r="D7" s="53">
        <v>140.0404</v>
      </c>
      <c r="E7" s="54">
        <f t="shared" si="0"/>
        <v>11</v>
      </c>
      <c r="F7" s="55">
        <v>6.260568187011003</v>
      </c>
      <c r="G7" s="54">
        <f t="shared" si="1"/>
        <v>11</v>
      </c>
      <c r="I7" s="51" t="s">
        <v>409</v>
      </c>
      <c r="J7" s="53">
        <v>8.5</v>
      </c>
      <c r="K7" s="54">
        <f t="shared" si="2"/>
        <v>9</v>
      </c>
      <c r="L7" s="55">
        <v>17.1</v>
      </c>
      <c r="M7" s="54">
        <f t="shared" si="3"/>
        <v>11</v>
      </c>
    </row>
    <row r="8" spans="1:13" ht="18" customHeight="1">
      <c r="A8" s="81"/>
      <c r="B8" s="85"/>
      <c r="C8" s="51" t="s">
        <v>410</v>
      </c>
      <c r="D8" s="53">
        <v>143.5473</v>
      </c>
      <c r="E8" s="54">
        <f t="shared" si="0"/>
        <v>10</v>
      </c>
      <c r="F8" s="55">
        <v>5.06897327019</v>
      </c>
      <c r="G8" s="54">
        <f t="shared" si="1"/>
        <v>13</v>
      </c>
      <c r="I8" s="51" t="s">
        <v>410</v>
      </c>
      <c r="J8" s="53">
        <v>9.5</v>
      </c>
      <c r="K8" s="54">
        <f t="shared" si="2"/>
        <v>7</v>
      </c>
      <c r="L8" s="55">
        <v>17.6</v>
      </c>
      <c r="M8" s="54">
        <f t="shared" si="3"/>
        <v>10</v>
      </c>
    </row>
    <row r="9" spans="1:13" ht="18" customHeight="1">
      <c r="A9" s="81"/>
      <c r="B9" s="86"/>
      <c r="C9" s="56" t="s">
        <v>411</v>
      </c>
      <c r="D9" s="53">
        <v>162.2847</v>
      </c>
      <c r="E9" s="54">
        <f t="shared" si="0"/>
        <v>7</v>
      </c>
      <c r="F9" s="55">
        <v>5.046688572655</v>
      </c>
      <c r="G9" s="54">
        <f t="shared" si="1"/>
        <v>14</v>
      </c>
      <c r="I9" s="56" t="s">
        <v>411</v>
      </c>
      <c r="J9" s="53">
        <v>0</v>
      </c>
      <c r="K9" s="54">
        <f t="shared" si="2"/>
        <v>15</v>
      </c>
      <c r="L9" s="55">
        <v>-4</v>
      </c>
      <c r="M9" s="54">
        <f t="shared" si="3"/>
        <v>16</v>
      </c>
    </row>
    <row r="10" spans="1:13" ht="18" customHeight="1">
      <c r="A10" s="81"/>
      <c r="B10" s="85"/>
      <c r="C10" s="51" t="s">
        <v>412</v>
      </c>
      <c r="D10" s="53">
        <v>177.3556</v>
      </c>
      <c r="E10" s="54">
        <f t="shared" si="0"/>
        <v>5</v>
      </c>
      <c r="F10" s="55">
        <v>-0.7295539033457032</v>
      </c>
      <c r="G10" s="54">
        <f t="shared" si="1"/>
        <v>16</v>
      </c>
      <c r="I10" s="51" t="s">
        <v>412</v>
      </c>
      <c r="J10" s="53">
        <v>6.3</v>
      </c>
      <c r="K10" s="54">
        <f t="shared" si="2"/>
        <v>11</v>
      </c>
      <c r="L10" s="55">
        <v>43.9</v>
      </c>
      <c r="M10" s="54">
        <f t="shared" si="3"/>
        <v>1</v>
      </c>
    </row>
    <row r="11" spans="1:13" s="34" customFormat="1" ht="18" customHeight="1">
      <c r="A11" s="81"/>
      <c r="B11" s="87"/>
      <c r="C11" s="57" t="s">
        <v>426</v>
      </c>
      <c r="D11" s="58">
        <v>115.4968</v>
      </c>
      <c r="E11" s="54">
        <f t="shared" si="0"/>
        <v>12</v>
      </c>
      <c r="F11" s="59">
        <v>14.482938761813998</v>
      </c>
      <c r="G11" s="54">
        <f t="shared" si="1"/>
        <v>2</v>
      </c>
      <c r="H11" s="82"/>
      <c r="I11" s="57" t="s">
        <v>426</v>
      </c>
      <c r="J11" s="58">
        <v>4</v>
      </c>
      <c r="K11" s="54">
        <f t="shared" si="2"/>
        <v>13</v>
      </c>
      <c r="L11" s="59">
        <v>20</v>
      </c>
      <c r="M11" s="54">
        <f t="shared" si="3"/>
        <v>8</v>
      </c>
    </row>
    <row r="12" spans="1:13" ht="18" customHeight="1">
      <c r="A12" s="81"/>
      <c r="B12" s="85"/>
      <c r="C12" s="51" t="s">
        <v>414</v>
      </c>
      <c r="D12" s="53">
        <v>263.6739</v>
      </c>
      <c r="E12" s="54">
        <f t="shared" si="0"/>
        <v>3</v>
      </c>
      <c r="F12" s="55">
        <v>13.725677226407</v>
      </c>
      <c r="G12" s="54">
        <f t="shared" si="1"/>
        <v>3</v>
      </c>
      <c r="I12" s="51" t="s">
        <v>414</v>
      </c>
      <c r="J12" s="53">
        <v>16.7</v>
      </c>
      <c r="K12" s="54">
        <f t="shared" si="2"/>
        <v>1</v>
      </c>
      <c r="L12" s="55">
        <v>32.2</v>
      </c>
      <c r="M12" s="54">
        <f t="shared" si="3"/>
        <v>4</v>
      </c>
    </row>
    <row r="13" spans="1:13" ht="18" customHeight="1">
      <c r="A13" s="81"/>
      <c r="B13" s="85"/>
      <c r="C13" s="51" t="s">
        <v>415</v>
      </c>
      <c r="D13" s="53">
        <v>150.4251</v>
      </c>
      <c r="E13" s="54">
        <f t="shared" si="0"/>
        <v>9</v>
      </c>
      <c r="F13" s="55">
        <v>11.010466771929998</v>
      </c>
      <c r="G13" s="54">
        <f t="shared" si="1"/>
        <v>6</v>
      </c>
      <c r="I13" s="51" t="s">
        <v>415</v>
      </c>
      <c r="J13" s="53">
        <v>16.4</v>
      </c>
      <c r="K13" s="54">
        <f t="shared" si="2"/>
        <v>2</v>
      </c>
      <c r="L13" s="55">
        <v>40.7</v>
      </c>
      <c r="M13" s="54">
        <f t="shared" si="3"/>
        <v>2</v>
      </c>
    </row>
    <row r="14" spans="1:13" ht="18" customHeight="1">
      <c r="A14" s="81"/>
      <c r="B14" s="85"/>
      <c r="C14" s="51" t="s">
        <v>416</v>
      </c>
      <c r="D14" s="53">
        <v>194.7171</v>
      </c>
      <c r="E14" s="54">
        <f t="shared" si="0"/>
        <v>4</v>
      </c>
      <c r="F14" s="55">
        <v>7.793371091352</v>
      </c>
      <c r="G14" s="54">
        <f t="shared" si="1"/>
        <v>10</v>
      </c>
      <c r="I14" s="51" t="s">
        <v>416</v>
      </c>
      <c r="J14" s="53">
        <v>13.4</v>
      </c>
      <c r="K14" s="54">
        <f t="shared" si="2"/>
        <v>4</v>
      </c>
      <c r="L14" s="55">
        <v>20.4</v>
      </c>
      <c r="M14" s="54">
        <f t="shared" si="3"/>
        <v>7</v>
      </c>
    </row>
    <row r="15" spans="1:13" ht="18" customHeight="1">
      <c r="A15" s="81"/>
      <c r="B15" s="85"/>
      <c r="C15" s="51" t="s">
        <v>417</v>
      </c>
      <c r="D15" s="53">
        <v>344.8952</v>
      </c>
      <c r="E15" s="54">
        <f t="shared" si="0"/>
        <v>2</v>
      </c>
      <c r="F15" s="55">
        <v>9.331889955153997</v>
      </c>
      <c r="G15" s="54">
        <f t="shared" si="1"/>
        <v>9</v>
      </c>
      <c r="I15" s="51" t="s">
        <v>417</v>
      </c>
      <c r="J15" s="53">
        <v>5</v>
      </c>
      <c r="K15" s="54">
        <f t="shared" si="2"/>
        <v>12</v>
      </c>
      <c r="L15" s="55">
        <v>8.3</v>
      </c>
      <c r="M15" s="54">
        <f t="shared" si="3"/>
        <v>14</v>
      </c>
    </row>
    <row r="16" spans="1:13" ht="18" customHeight="1">
      <c r="A16" s="81"/>
      <c r="B16" s="85"/>
      <c r="C16" s="51" t="s">
        <v>418</v>
      </c>
      <c r="D16" s="53">
        <v>174.7711</v>
      </c>
      <c r="E16" s="54">
        <f t="shared" si="0"/>
        <v>6</v>
      </c>
      <c r="F16" s="55">
        <v>6.156556030388998</v>
      </c>
      <c r="G16" s="54">
        <f t="shared" si="1"/>
        <v>12</v>
      </c>
      <c r="I16" s="51" t="s">
        <v>418</v>
      </c>
      <c r="J16" s="53">
        <v>9.8</v>
      </c>
      <c r="K16" s="54">
        <f t="shared" si="2"/>
        <v>6</v>
      </c>
      <c r="L16" s="55">
        <v>21.7</v>
      </c>
      <c r="M16" s="54">
        <f t="shared" si="3"/>
        <v>6</v>
      </c>
    </row>
    <row r="17" spans="1:13" ht="18" customHeight="1">
      <c r="A17" s="81"/>
      <c r="B17" s="85"/>
      <c r="C17" s="51" t="s">
        <v>419</v>
      </c>
      <c r="D17" s="53">
        <v>100.7957</v>
      </c>
      <c r="E17" s="54">
        <f t="shared" si="0"/>
        <v>13</v>
      </c>
      <c r="F17" s="55">
        <v>15.194106378803994</v>
      </c>
      <c r="G17" s="54">
        <f t="shared" si="1"/>
        <v>1</v>
      </c>
      <c r="I17" s="51" t="s">
        <v>419</v>
      </c>
      <c r="J17" s="53">
        <v>8.3</v>
      </c>
      <c r="K17" s="54">
        <f t="shared" si="2"/>
        <v>10</v>
      </c>
      <c r="L17" s="55">
        <v>18.8</v>
      </c>
      <c r="M17" s="54">
        <f t="shared" si="3"/>
        <v>9</v>
      </c>
    </row>
    <row r="18" spans="1:13" ht="18" customHeight="1">
      <c r="A18" s="81"/>
      <c r="B18" s="85"/>
      <c r="C18" s="51" t="s">
        <v>427</v>
      </c>
      <c r="D18" s="53">
        <v>77.0885</v>
      </c>
      <c r="E18" s="54">
        <f t="shared" si="0"/>
        <v>16</v>
      </c>
      <c r="F18" s="55">
        <v>11.241319931345004</v>
      </c>
      <c r="G18" s="54">
        <f t="shared" si="1"/>
        <v>5</v>
      </c>
      <c r="I18" s="51" t="s">
        <v>427</v>
      </c>
      <c r="J18" s="53">
        <v>15.2</v>
      </c>
      <c r="K18" s="54">
        <f t="shared" si="2"/>
        <v>3</v>
      </c>
      <c r="L18" s="55">
        <v>32.7</v>
      </c>
      <c r="M18" s="54">
        <f t="shared" si="3"/>
        <v>3</v>
      </c>
    </row>
    <row r="19" spans="1:13" ht="18" customHeight="1">
      <c r="A19" s="81"/>
      <c r="B19" s="85"/>
      <c r="C19" s="51" t="s">
        <v>421</v>
      </c>
      <c r="D19" s="53">
        <v>161.763</v>
      </c>
      <c r="E19" s="54">
        <f t="shared" si="0"/>
        <v>8</v>
      </c>
      <c r="F19" s="55">
        <v>12.419721833357997</v>
      </c>
      <c r="G19" s="54">
        <f t="shared" si="1"/>
        <v>4</v>
      </c>
      <c r="I19" s="51" t="s">
        <v>421</v>
      </c>
      <c r="J19" s="53">
        <v>12.6</v>
      </c>
      <c r="K19" s="54">
        <f t="shared" si="2"/>
        <v>5</v>
      </c>
      <c r="L19" s="55">
        <v>13.4</v>
      </c>
      <c r="M19" s="54">
        <f t="shared" si="3"/>
        <v>12</v>
      </c>
    </row>
    <row r="20" spans="1:13" ht="18" customHeight="1">
      <c r="A20" s="81"/>
      <c r="B20" s="85"/>
      <c r="C20" s="61" t="s">
        <v>422</v>
      </c>
      <c r="D20" s="62">
        <v>80.6537</v>
      </c>
      <c r="E20" s="63">
        <f t="shared" si="0"/>
        <v>15</v>
      </c>
      <c r="F20" s="64">
        <v>2.7666425380029978</v>
      </c>
      <c r="G20" s="63">
        <f t="shared" si="1"/>
        <v>15</v>
      </c>
      <c r="I20" s="61" t="s">
        <v>422</v>
      </c>
      <c r="J20" s="62">
        <v>0</v>
      </c>
      <c r="K20" s="63">
        <f t="shared" si="2"/>
        <v>15</v>
      </c>
      <c r="L20" s="64">
        <v>3</v>
      </c>
      <c r="M20" s="63">
        <f t="shared" si="3"/>
        <v>15</v>
      </c>
    </row>
    <row r="21" spans="1:13" ht="30" customHeight="1">
      <c r="A21" s="81"/>
      <c r="B21" s="76"/>
      <c r="C21" s="88"/>
      <c r="D21" s="89"/>
      <c r="E21" s="90"/>
      <c r="F21" s="91"/>
      <c r="G21" s="90"/>
      <c r="I21" s="88"/>
      <c r="J21" s="89"/>
      <c r="K21" s="90"/>
      <c r="L21" s="91"/>
      <c r="M21" s="90"/>
    </row>
    <row r="22" spans="2:13" s="80" customFormat="1" ht="14.25" customHeight="1">
      <c r="B22" s="92"/>
      <c r="C22" s="93" t="s">
        <v>317</v>
      </c>
      <c r="F22" s="94"/>
      <c r="G22" s="95"/>
      <c r="H22" s="96"/>
      <c r="M22" s="9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J23" sqref="J23"/>
    </sheetView>
  </sheetViews>
  <sheetFormatPr defaultColWidth="9.00390625" defaultRowHeight="14.25"/>
  <cols>
    <col min="1" max="1" width="15.375" style="35" customWidth="1"/>
    <col min="2" max="5" width="9.00390625" style="35" customWidth="1"/>
    <col min="6" max="6" width="4.375" style="35" customWidth="1"/>
    <col min="7" max="7" width="16.00390625" style="36" customWidth="1"/>
    <col min="8" max="8" width="8.625" style="35" customWidth="1"/>
    <col min="9" max="9" width="7.625" style="35" customWidth="1"/>
    <col min="10" max="10" width="8.625" style="37" customWidth="1"/>
    <col min="11" max="11" width="7.625" style="35" customWidth="1"/>
    <col min="12" max="16384" width="9.00390625" style="35" customWidth="1"/>
  </cols>
  <sheetData>
    <row r="1" spans="1:11" s="34" customFormat="1" ht="30" customHeight="1">
      <c r="A1" s="536" t="s">
        <v>444</v>
      </c>
      <c r="B1" s="536"/>
      <c r="C1" s="536"/>
      <c r="D1" s="536"/>
      <c r="E1" s="536"/>
      <c r="G1" s="536"/>
      <c r="H1" s="536"/>
      <c r="I1" s="536"/>
      <c r="J1" s="536"/>
      <c r="K1" s="536"/>
    </row>
    <row r="2" spans="1:11" ht="15" customHeight="1">
      <c r="A2" s="39"/>
      <c r="B2" s="40"/>
      <c r="C2" s="41"/>
      <c r="D2" s="549" t="s">
        <v>441</v>
      </c>
      <c r="E2" s="549"/>
      <c r="G2" s="39"/>
      <c r="H2" s="40"/>
      <c r="I2" s="41"/>
      <c r="J2" s="553"/>
      <c r="K2" s="553"/>
    </row>
    <row r="3" spans="1:11" ht="39.75" customHeight="1">
      <c r="A3" s="42" t="s">
        <v>354</v>
      </c>
      <c r="B3" s="43" t="s">
        <v>445</v>
      </c>
      <c r="C3" s="43" t="s">
        <v>404</v>
      </c>
      <c r="D3" s="43" t="s">
        <v>446</v>
      </c>
      <c r="E3" s="44" t="s">
        <v>404</v>
      </c>
      <c r="G3" s="45"/>
      <c r="H3" s="46"/>
      <c r="I3" s="46"/>
      <c r="J3" s="46"/>
      <c r="K3" s="46"/>
    </row>
    <row r="4" spans="1:11" ht="18" customHeight="1">
      <c r="A4" s="47" t="s">
        <v>406</v>
      </c>
      <c r="B4" s="48">
        <v>19.6</v>
      </c>
      <c r="C4" s="49"/>
      <c r="D4" s="50">
        <v>-5.9</v>
      </c>
      <c r="E4" s="49"/>
      <c r="G4" s="51"/>
      <c r="H4" s="52"/>
      <c r="I4" s="71"/>
      <c r="J4" s="52"/>
      <c r="K4" s="72"/>
    </row>
    <row r="5" spans="1:11" ht="18" customHeight="1">
      <c r="A5" s="51" t="s">
        <v>407</v>
      </c>
      <c r="B5" s="53">
        <v>25.3</v>
      </c>
      <c r="C5" s="54">
        <f aca="true" t="shared" si="0" ref="C5:C20">RANK(B5,B$5:B$20)</f>
        <v>6</v>
      </c>
      <c r="D5" s="55">
        <v>-1.2</v>
      </c>
      <c r="E5" s="54">
        <f aca="true" t="shared" si="1" ref="E5:E20">RANK(D5,D$5:D$20)</f>
        <v>4</v>
      </c>
      <c r="G5" s="51"/>
      <c r="H5" s="52"/>
      <c r="I5" s="73"/>
      <c r="J5" s="52"/>
      <c r="K5" s="74"/>
    </row>
    <row r="6" spans="1:11" ht="18" customHeight="1">
      <c r="A6" s="56" t="s">
        <v>408</v>
      </c>
      <c r="B6" s="53">
        <v>18.6</v>
      </c>
      <c r="C6" s="54">
        <f t="shared" si="0"/>
        <v>9</v>
      </c>
      <c r="D6" s="55">
        <v>-15.5</v>
      </c>
      <c r="E6" s="54">
        <f t="shared" si="1"/>
        <v>12</v>
      </c>
      <c r="G6" s="56"/>
      <c r="H6" s="52"/>
      <c r="I6" s="73"/>
      <c r="J6" s="52"/>
      <c r="K6" s="74"/>
    </row>
    <row r="7" spans="1:11" ht="18" customHeight="1">
      <c r="A7" s="51" t="s">
        <v>409</v>
      </c>
      <c r="B7" s="53">
        <v>28.3</v>
      </c>
      <c r="C7" s="54">
        <f t="shared" si="0"/>
        <v>4</v>
      </c>
      <c r="D7" s="55">
        <v>1</v>
      </c>
      <c r="E7" s="54">
        <f t="shared" si="1"/>
        <v>3</v>
      </c>
      <c r="G7" s="51"/>
      <c r="H7" s="52"/>
      <c r="I7" s="74"/>
      <c r="J7" s="52"/>
      <c r="K7" s="74"/>
    </row>
    <row r="8" spans="1:11" ht="18" customHeight="1">
      <c r="A8" s="51" t="s">
        <v>410</v>
      </c>
      <c r="B8" s="53">
        <v>20.8</v>
      </c>
      <c r="C8" s="54">
        <f t="shared" si="0"/>
        <v>7</v>
      </c>
      <c r="D8" s="55">
        <v>-8.9</v>
      </c>
      <c r="E8" s="54">
        <f t="shared" si="1"/>
        <v>11</v>
      </c>
      <c r="G8" s="51"/>
      <c r="H8" s="52"/>
      <c r="I8" s="74"/>
      <c r="J8" s="52"/>
      <c r="K8" s="74"/>
    </row>
    <row r="9" spans="1:11" ht="18" customHeight="1">
      <c r="A9" s="56" t="s">
        <v>411</v>
      </c>
      <c r="B9" s="53">
        <v>6.5</v>
      </c>
      <c r="C9" s="54">
        <f t="shared" si="0"/>
        <v>16</v>
      </c>
      <c r="D9" s="55">
        <v>-4.3</v>
      </c>
      <c r="E9" s="54">
        <f t="shared" si="1"/>
        <v>7</v>
      </c>
      <c r="G9" s="56"/>
      <c r="H9" s="52"/>
      <c r="I9" s="74"/>
      <c r="J9" s="52"/>
      <c r="K9" s="74"/>
    </row>
    <row r="10" spans="1:11" ht="18" customHeight="1">
      <c r="A10" s="51" t="s">
        <v>412</v>
      </c>
      <c r="B10" s="53">
        <v>28.8</v>
      </c>
      <c r="C10" s="54">
        <f t="shared" si="0"/>
        <v>3</v>
      </c>
      <c r="D10" s="55">
        <v>-5</v>
      </c>
      <c r="E10" s="54">
        <f t="shared" si="1"/>
        <v>8</v>
      </c>
      <c r="G10" s="51"/>
      <c r="H10" s="52"/>
      <c r="I10" s="74"/>
      <c r="J10" s="52"/>
      <c r="K10" s="74"/>
    </row>
    <row r="11" spans="1:11" s="34" customFormat="1" ht="18" customHeight="1">
      <c r="A11" s="57" t="s">
        <v>426</v>
      </c>
      <c r="B11" s="58">
        <v>7.9</v>
      </c>
      <c r="C11" s="54">
        <f t="shared" si="0"/>
        <v>15</v>
      </c>
      <c r="D11" s="59">
        <v>-17.7</v>
      </c>
      <c r="E11" s="54">
        <f t="shared" si="1"/>
        <v>13</v>
      </c>
      <c r="G11" s="57"/>
      <c r="H11" s="60"/>
      <c r="I11" s="75"/>
      <c r="J11" s="60"/>
      <c r="K11" s="75"/>
    </row>
    <row r="12" spans="1:11" ht="18" customHeight="1">
      <c r="A12" s="51" t="s">
        <v>414</v>
      </c>
      <c r="B12" s="53">
        <v>31.3</v>
      </c>
      <c r="C12" s="54">
        <f t="shared" si="0"/>
        <v>2</v>
      </c>
      <c r="D12" s="55">
        <v>-1.5</v>
      </c>
      <c r="E12" s="54">
        <f t="shared" si="1"/>
        <v>5</v>
      </c>
      <c r="G12" s="51"/>
      <c r="H12" s="52"/>
      <c r="I12" s="74"/>
      <c r="J12" s="52"/>
      <c r="K12" s="74"/>
    </row>
    <row r="13" spans="1:11" ht="18" customHeight="1">
      <c r="A13" s="51" t="s">
        <v>415</v>
      </c>
      <c r="B13" s="53">
        <v>56.8</v>
      </c>
      <c r="C13" s="54">
        <f t="shared" si="0"/>
        <v>1</v>
      </c>
      <c r="D13" s="55">
        <v>-5.3</v>
      </c>
      <c r="E13" s="54">
        <f t="shared" si="1"/>
        <v>9</v>
      </c>
      <c r="G13" s="51"/>
      <c r="H13" s="52"/>
      <c r="I13" s="74"/>
      <c r="J13" s="52"/>
      <c r="K13" s="74"/>
    </row>
    <row r="14" spans="1:11" ht="18" customHeight="1">
      <c r="A14" s="51" t="s">
        <v>416</v>
      </c>
      <c r="B14" s="53">
        <v>11.8</v>
      </c>
      <c r="C14" s="54">
        <f t="shared" si="0"/>
        <v>12</v>
      </c>
      <c r="D14" s="55">
        <v>-8.1</v>
      </c>
      <c r="E14" s="54">
        <f t="shared" si="1"/>
        <v>10</v>
      </c>
      <c r="G14" s="51"/>
      <c r="H14" s="52"/>
      <c r="I14" s="74"/>
      <c r="J14" s="52"/>
      <c r="K14" s="74"/>
    </row>
    <row r="15" spans="1:11" ht="18" customHeight="1">
      <c r="A15" s="51" t="s">
        <v>417</v>
      </c>
      <c r="B15" s="53">
        <v>12.8</v>
      </c>
      <c r="C15" s="54">
        <f t="shared" si="0"/>
        <v>11</v>
      </c>
      <c r="D15" s="55">
        <v>-1.7</v>
      </c>
      <c r="E15" s="54">
        <f t="shared" si="1"/>
        <v>6</v>
      </c>
      <c r="G15" s="51"/>
      <c r="H15" s="52"/>
      <c r="I15" s="74"/>
      <c r="J15" s="52"/>
      <c r="K15" s="74"/>
    </row>
    <row r="16" spans="1:11" ht="18" customHeight="1">
      <c r="A16" s="51" t="s">
        <v>418</v>
      </c>
      <c r="B16" s="53">
        <v>27.3</v>
      </c>
      <c r="C16" s="54">
        <f t="shared" si="0"/>
        <v>5</v>
      </c>
      <c r="D16" s="55">
        <v>-24.3</v>
      </c>
      <c r="E16" s="54">
        <f t="shared" si="1"/>
        <v>14</v>
      </c>
      <c r="G16" s="51"/>
      <c r="H16" s="52"/>
      <c r="I16" s="74"/>
      <c r="J16" s="52"/>
      <c r="K16" s="74"/>
    </row>
    <row r="17" spans="1:11" ht="18" customHeight="1">
      <c r="A17" s="51" t="s">
        <v>419</v>
      </c>
      <c r="B17" s="53">
        <v>8.1</v>
      </c>
      <c r="C17" s="54">
        <f t="shared" si="0"/>
        <v>14</v>
      </c>
      <c r="D17" s="55">
        <v>-27.2</v>
      </c>
      <c r="E17" s="54">
        <f t="shared" si="1"/>
        <v>15</v>
      </c>
      <c r="G17" s="51"/>
      <c r="H17" s="52"/>
      <c r="I17" s="74"/>
      <c r="J17" s="52"/>
      <c r="K17" s="74"/>
    </row>
    <row r="18" spans="1:11" ht="18" customHeight="1">
      <c r="A18" s="51" t="s">
        <v>427</v>
      </c>
      <c r="B18" s="53">
        <v>20.8</v>
      </c>
      <c r="C18" s="54">
        <f t="shared" si="0"/>
        <v>7</v>
      </c>
      <c r="D18" s="55">
        <v>3.8</v>
      </c>
      <c r="E18" s="54">
        <f t="shared" si="1"/>
        <v>1</v>
      </c>
      <c r="G18" s="51"/>
      <c r="H18" s="52"/>
      <c r="I18" s="74"/>
      <c r="J18" s="52"/>
      <c r="K18" s="74"/>
    </row>
    <row r="19" spans="1:11" ht="18" customHeight="1">
      <c r="A19" s="51" t="s">
        <v>421</v>
      </c>
      <c r="B19" s="53">
        <v>10.7</v>
      </c>
      <c r="C19" s="54">
        <f t="shared" si="0"/>
        <v>13</v>
      </c>
      <c r="D19" s="55">
        <v>2.9</v>
      </c>
      <c r="E19" s="54">
        <f t="shared" si="1"/>
        <v>2</v>
      </c>
      <c r="G19" s="51"/>
      <c r="H19" s="52"/>
      <c r="I19" s="74"/>
      <c r="J19" s="52"/>
      <c r="K19" s="74"/>
    </row>
    <row r="20" spans="1:11" ht="18" customHeight="1">
      <c r="A20" s="61" t="s">
        <v>422</v>
      </c>
      <c r="B20" s="62">
        <v>16.5</v>
      </c>
      <c r="C20" s="63">
        <f t="shared" si="0"/>
        <v>10</v>
      </c>
      <c r="D20" s="64">
        <v>-27.2</v>
      </c>
      <c r="E20" s="63">
        <f t="shared" si="1"/>
        <v>15</v>
      </c>
      <c r="G20" s="51"/>
      <c r="H20" s="52"/>
      <c r="I20" s="74"/>
      <c r="J20" s="52"/>
      <c r="K20" s="74"/>
    </row>
    <row r="21" spans="1:11" ht="30" customHeight="1">
      <c r="A21" s="47"/>
      <c r="B21" s="48"/>
      <c r="C21" s="49"/>
      <c r="D21" s="50"/>
      <c r="E21" s="49"/>
      <c r="G21" s="65"/>
      <c r="H21" s="66"/>
      <c r="I21" s="76"/>
      <c r="J21" s="77"/>
      <c r="K21" s="76"/>
    </row>
    <row r="22" spans="5:11" s="34" customFormat="1" ht="30" customHeight="1">
      <c r="E22" s="67"/>
      <c r="G22" s="68"/>
      <c r="H22" s="69"/>
      <c r="I22" s="78"/>
      <c r="J22" s="78"/>
      <c r="K22" s="79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2023-01-29T07:10:40Z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DEFAA4D73A5B4351B5446956BB30201F</vt:lpwstr>
  </property>
  <property fmtid="{D5CDD505-2E9C-101B-9397-08002B2CF9AE}" pid="5" name="commondata">
    <vt:lpwstr>eyJoZGlkIjoiMjBmNjViNzFkOTQ4NDcwNTRhMmNlZDVlM2ZhNzljNzYifQ==</vt:lpwstr>
  </property>
</Properties>
</file>