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技术、消费" sheetId="7" r:id="rId7"/>
    <sheet name="财政、投资" sheetId="8" r:id="rId8"/>
    <sheet name="技改、房地产" sheetId="9" r:id="rId9"/>
    <sheet name="用电量" sheetId="10" r:id="rId10"/>
    <sheet name="Sheet1" sheetId="11" r:id="rId11"/>
    <sheet name="Sheet2" sheetId="12" r:id="rId12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<sst xmlns="http://schemas.openxmlformats.org/spreadsheetml/2006/main" count="1239" uniqueCount="447">
  <si>
    <t>月度经济运行监测   （月刊）</t>
  </si>
  <si>
    <t>全市主要经济指标</t>
  </si>
  <si>
    <t>近年5月份全市主要经济指标增长情况</t>
  </si>
  <si>
    <t>近年1-5月份全市主要经济指标增长情况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</si>
  <si>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</si>
  <si>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</si>
  <si>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</si>
  <si>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</si>
  <si>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</si>
  <si>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</si>
  <si>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</si>
  <si>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</si>
  <si>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</si>
  <si>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</si>
  <si>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</si>
  <si>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</si>
  <si>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</si>
  <si>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</si>
  <si>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</si>
  <si>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</si>
  <si>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（总第367期）                2023.1-5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</si>
  <si>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</si>
  <si>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</si>
  <si>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</si>
  <si>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</si>
  <si>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</si>
  <si>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</si>
  <si>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</si>
  <si>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</si>
  <si>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</si>
  <si>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</si>
  <si>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5月</t>
  </si>
  <si>
    <t>比上年同月    增长（%）</t>
  </si>
  <si>
    <t>1-5月       累  计</t>
  </si>
  <si>
    <t>比上年同期    增长（%）</t>
  </si>
  <si>
    <t>2020年     5月</t>
  </si>
  <si>
    <t>2021年     5月</t>
  </si>
  <si>
    <t>2022年     5月</t>
  </si>
  <si>
    <t>2023年     5月</t>
  </si>
  <si>
    <t>2020年     1-5月</t>
  </si>
  <si>
    <t>2021年     1-5月</t>
  </si>
  <si>
    <t>2022年     1-5月</t>
  </si>
  <si>
    <t>2023年     1-5月</t>
  </si>
  <si>
    <t>5月份同比增长（%）</t>
  </si>
  <si>
    <t>1-5月份同比增长（%）</t>
  </si>
  <si>
    <t>计量      单位</t>
  </si>
  <si>
    <t>1- 5月       累  计</t>
  </si>
  <si>
    <t>1-5月   平 均</t>
  </si>
  <si>
    <t>指     标</t>
  </si>
  <si>
    <t>1-4月份</t>
  </si>
  <si>
    <t>比上年同期增长（%）</t>
  </si>
  <si>
    <t>1-5月累计</t>
  </si>
  <si>
    <t>1-5月份比上年同期增长（%）</t>
  </si>
  <si>
    <t>1-5月   累 计</t>
  </si>
  <si>
    <t>比上年   同期增长（%）</t>
  </si>
  <si>
    <t>5月末
余 额</t>
  </si>
  <si>
    <t>比今年上月末
增减</t>
  </si>
  <si>
    <t>比今年初
增减</t>
  </si>
  <si>
    <t>比上年同期         增减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</si>
  <si>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</si>
  <si>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1-5月平均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</si>
  <si>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</si>
  <si>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</si>
  <si>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</si>
  <si>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</si>
  <si>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</si>
  <si>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</si>
  <si>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</si>
  <si>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</si>
  <si>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</si>
  <si>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</si>
  <si>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</si>
  <si>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</si>
  <si>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</si>
  <si>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</si>
  <si>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</si>
  <si>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</si>
  <si>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</si>
  <si>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</si>
  <si>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</si>
  <si>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</si>
  <si>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</si>
  <si>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</si>
  <si>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</si>
  <si>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</si>
  <si>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</si>
  <si>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</si>
  <si>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</si>
  <si>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</si>
  <si>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</si>
  <si>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</si>
  <si>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</si>
  <si>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</si>
  <si>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</si>
  <si>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</si>
  <si>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</si>
  <si>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</si>
  <si>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</si>
  <si>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</si>
  <si>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</si>
  <si>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</si>
  <si>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</si>
  <si>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</si>
  <si>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</si>
  <si>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</si>
  <si>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</si>
  <si>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</si>
  <si>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</si>
  <si>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</si>
  <si>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</si>
  <si>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</si>
  <si>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</si>
  <si>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</si>
  <si>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</si>
  <si>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</si>
  <si>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</si>
  <si>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</si>
  <si>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</si>
  <si>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</si>
  <si>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</si>
  <si>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</si>
  <si>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二、商品房屋建筑销售面积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</si>
  <si>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</si>
  <si>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</si>
  <si>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</si>
  <si>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</si>
  <si>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</si>
  <si>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</si>
  <si>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</si>
  <si>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</si>
  <si>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</si>
  <si>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</si>
  <si>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</si>
  <si>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</si>
  <si>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</si>
  <si>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</si>
  <si>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</si>
  <si>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</si>
  <si>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</si>
  <si>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 xml:space="preserve">    （1）施工面积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</si>
  <si>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</si>
  <si>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</si>
  <si>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</si>
  <si>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</si>
  <si>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</si>
  <si>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</si>
  <si>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</si>
  <si>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</si>
  <si>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</si>
  <si>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 xml:space="preserve">      化学药品原药</t>
  </si>
  <si>
    <t>吨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</si>
  <si>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</si>
  <si>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</si>
  <si>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</si>
  <si>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</si>
  <si>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</si>
  <si>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（2）新开工面积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</si>
  <si>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</si>
  <si>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</si>
  <si>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</si>
  <si>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近年5月份全市主要经济指标增长情况………………8</t>
  </si>
  <si>
    <t xml:space="preserve">        出  口</t>
  </si>
  <si>
    <t xml:space="preserve">          其他</t>
  </si>
  <si>
    <t>橡胶和塑料制品业</t>
  </si>
  <si>
    <t>化肥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</si>
  <si>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</si>
  <si>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</si>
  <si>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</si>
  <si>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</si>
  <si>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</si>
  <si>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（3）竣工面积</t>
  </si>
  <si>
    <t xml:space="preserve">  非税收收入</t>
  </si>
  <si>
    <t xml:space="preserve">       水产品</t>
  </si>
  <si>
    <t xml:space="preserve">       个体户</t>
  </si>
  <si>
    <t xml:space="preserve">     近年1-5月份全市主要经济指标增长情况……………9</t>
  </si>
  <si>
    <t>五、固定资产投资额</t>
  </si>
  <si>
    <t>在总计中: 民营企业</t>
  </si>
  <si>
    <t>非金属矿物制品业</t>
  </si>
  <si>
    <t>初级形态塑料</t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</si>
  <si>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</si>
  <si>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</si>
  <si>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</si>
  <si>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</si>
  <si>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</si>
  <si>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（4）房屋销售建筑面积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</si>
  <si>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</si>
  <si>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</si>
  <si>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</si>
  <si>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</si>
  <si>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</si>
  <si>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</si>
  <si>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</si>
  <si>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</si>
  <si>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t>玻璃制品</t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</si>
  <si>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</si>
  <si>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</si>
  <si>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</si>
  <si>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</si>
  <si>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</si>
  <si>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     #:住  宅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</si>
  <si>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</si>
  <si>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</si>
  <si>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</si>
  <si>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</si>
  <si>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</si>
  <si>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</si>
  <si>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</si>
  <si>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</si>
  <si>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塑料制品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</si>
  <si>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</si>
  <si>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</si>
  <si>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</si>
  <si>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（5）待售面积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</si>
  <si>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</si>
  <si>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</si>
  <si>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</si>
  <si>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</si>
  <si>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</si>
  <si>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</si>
  <si>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</si>
  <si>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</si>
  <si>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</si>
  <si>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</si>
  <si>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</si>
  <si>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</si>
  <si>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</si>
  <si>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</si>
  <si>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</si>
  <si>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</si>
  <si>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</si>
  <si>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</si>
  <si>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</si>
  <si>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</si>
  <si>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</si>
  <si>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</si>
  <si>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</si>
  <si>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三、商品房屋竣工价值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</si>
  <si>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</si>
  <si>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</si>
  <si>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</si>
  <si>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</si>
  <si>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</si>
  <si>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</si>
  <si>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</si>
  <si>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</si>
  <si>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</si>
  <si>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</si>
  <si>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</si>
  <si>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</si>
  <si>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</si>
  <si>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</si>
  <si>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四、商品房屋销售额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</si>
  <si>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</si>
  <si>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</si>
  <si>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</si>
  <si>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</si>
  <si>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六、月末金融机构人民币存款余额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</si>
  <si>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</si>
  <si>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</si>
  <si>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</si>
  <si>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</si>
  <si>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</si>
  <si>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</si>
  <si>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</si>
  <si>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</si>
  <si>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</si>
  <si>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</si>
  <si>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</si>
  <si>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</si>
  <si>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</si>
  <si>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#:住户存款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</si>
  <si>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</si>
  <si>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</si>
  <si>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</si>
  <si>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</si>
  <si>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</si>
  <si>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</si>
  <si>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</si>
  <si>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</si>
  <si>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</si>
  <si>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文化旅游体育与传媒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</si>
  <si>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</si>
  <si>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</si>
  <si>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</si>
  <si>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月末金融机构人民币贷款余额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</si>
  <si>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</si>
  <si>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</si>
  <si>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</si>
  <si>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</si>
  <si>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</si>
  <si>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</si>
  <si>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</si>
  <si>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</si>
  <si>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</si>
  <si>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</si>
  <si>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</si>
  <si>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七、居民消费价格指数(%)</t>
  </si>
  <si>
    <t>酒、饮料和精制茶制造业</t>
  </si>
  <si>
    <t>计算机、通信和其他电子设备制造业</t>
  </si>
  <si>
    <t>乳制品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</si>
  <si>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</si>
  <si>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</si>
  <si>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</si>
  <si>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</si>
  <si>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</si>
  <si>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</si>
  <si>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</si>
  <si>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</si>
  <si>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</si>
  <si>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</si>
  <si>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</si>
  <si>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</si>
  <si>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</si>
  <si>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</si>
  <si>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</si>
  <si>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</si>
  <si>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</si>
  <si>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</si>
  <si>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</si>
  <si>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</si>
  <si>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</si>
  <si>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</si>
  <si>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</si>
  <si>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</si>
  <si>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</si>
  <si>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</si>
  <si>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</si>
  <si>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</si>
  <si>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</si>
  <si>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</si>
  <si>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</si>
  <si>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</si>
  <si>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</si>
  <si>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2023年6月24日印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</si>
  <si>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</si>
  <si>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</si>
  <si>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</si>
  <si>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</si>
  <si>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</si>
  <si>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</si>
  <si>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</si>
  <si>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</si>
  <si>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</si>
  <si>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</si>
  <si>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</si>
  <si>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</si>
  <si>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</si>
  <si>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寿县新桥国际产业园</t>
  </si>
  <si>
    <t>单位：亿元</t>
  </si>
  <si>
    <t>单位：元</t>
  </si>
  <si>
    <t>单位：μg/m3</t>
  </si>
  <si>
    <t>单位：户</t>
  </si>
  <si>
    <t>　　</t>
  </si>
  <si>
    <t>2023年
1-3月</t>
  </si>
  <si>
    <t>比上年同期
增长（%）</t>
  </si>
  <si>
    <t xml:space="preserve">  1- 5月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</si>
  <si>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</si>
  <si>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5月底户数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</si>
  <si>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</si>
  <si>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</si>
  <si>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</si>
  <si>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</si>
  <si>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</si>
  <si>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</si>
  <si>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</si>
  <si>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</si>
  <si>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</si>
  <si>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</si>
  <si>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高技术制造业增加值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</si>
  <si>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</si>
  <si>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</si>
  <si>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</si>
  <si>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</si>
  <si>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</si>
  <si>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</si>
  <si>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</si>
  <si>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</si>
  <si>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t xml:space="preserve">         寿县</t>
  </si>
  <si>
    <t>注：大通数据不包含经开区；田家庵数据不包含高新区。</t>
  </si>
  <si>
    <t>注：固定资产投资为500万元以上项目及房地产开发投资。</t>
  </si>
  <si>
    <r>
      <t>　注：已扣除沙尘天。全市指市区均值，为田、谢、八、潘、高、经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个点均值。</t>
    </r>
  </si>
  <si>
    <t>分县区服务业增加值</t>
  </si>
  <si>
    <t>分县区农村居民人均可支配收入</t>
  </si>
  <si>
    <t>分县区制造业增加值</t>
  </si>
  <si>
    <t>分县区高技术制造业增加值</t>
  </si>
  <si>
    <t>分县区固定资产投资</t>
  </si>
  <si>
    <t>分县区工业技改投资</t>
  </si>
  <si>
    <t>分县区房地产开发投资</t>
  </si>
  <si>
    <t>分县区一般公共预算收入</t>
  </si>
  <si>
    <t>分县区新增市场主体</t>
  </si>
  <si>
    <t>分县区限额以上商贸企业户数</t>
  </si>
  <si>
    <t>分县区房地产业企业户数</t>
  </si>
  <si>
    <t>淮南经济技术开发区</t>
  </si>
  <si>
    <t>现代煤化工产业园区</t>
  </si>
  <si>
    <t>凤台经济开发区</t>
  </si>
  <si>
    <t>#民营企业</t>
  </si>
  <si>
    <r>
      <t>μg/m</t>
    </r>
    <r>
      <rPr>
        <vertAlign val="superscript"/>
        <sz val="12"/>
        <rFont val="宋体"/>
        <family val="0"/>
      </rPr>
      <t>3</t>
    </r>
  </si>
  <si>
    <t>注：田家庵数据不包含高新区。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</si>
  <si>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</si>
  <si>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</si>
  <si>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</si>
  <si>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</si>
  <si>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</si>
  <si>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</si>
  <si>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</si>
  <si>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</si>
  <si>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</si>
  <si>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</si>
  <si>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</si>
  <si>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</si>
  <si>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</si>
  <si>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</si>
  <si>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</si>
  <si>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</si>
  <si>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</si>
  <si>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</si>
  <si>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</si>
  <si>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</si>
  <si>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</si>
  <si>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注：地区生产总值为2022年1-12月数据。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</si>
  <si>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</si>
  <si>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</si>
  <si>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</si>
  <si>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</si>
  <si>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全省各市规上工业增加值及农产品加工产值</t>
  </si>
  <si>
    <t>全省各市产销率</t>
  </si>
  <si>
    <r>
      <t>单位：</t>
    </r>
    <r>
      <rPr>
        <sz val="9"/>
        <rFont val="Times New Roman"/>
        <family val="1"/>
      </rPr>
      <t>%</t>
    </r>
  </si>
  <si>
    <t>规上工业增加值累计增速（%）</t>
  </si>
  <si>
    <t>农产品加工产值累计增速（%）</t>
  </si>
  <si>
    <t>增减百分点</t>
  </si>
  <si>
    <r>
      <t xml:space="preserve">池   州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市</t>
    </r>
  </si>
  <si>
    <t>全省各市战新产值及高技术产业工业增加值</t>
  </si>
  <si>
    <t>全省各市限额以上消费品零售额</t>
  </si>
  <si>
    <t>战略性新兴产业产值累计增速（%）</t>
  </si>
  <si>
    <t>高技术制造业增加值累计增速（%）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</si>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</sst>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7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color indexed="10"/>
      <name val="宋体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sz val="10"/>
      <color indexed="8"/>
      <name val="Times New Roman"/>
      <family val="1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4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60" fillId="0" borderId="3" applyNumberFormat="0" applyFill="0" applyAlignment="0" applyProtection="0"/>
    <xf numFmtId="0" fontId="49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49" fillId="0" borderId="3" applyNumberFormat="0" applyFill="0" applyAlignment="0" applyProtection="0"/>
    <xf numFmtId="0" fontId="43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6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37" fillId="2" borderId="11" applyNumberFormat="0" applyAlignment="0" applyProtection="0"/>
    <xf numFmtId="0" fontId="37" fillId="10" borderId="11" applyNumberFormat="0" applyAlignment="0" applyProtection="0"/>
    <xf numFmtId="0" fontId="37" fillId="2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7" fillId="2" borderId="11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36" fillId="4" borderId="8" applyNumberFormat="0" applyAlignment="0" applyProtection="0"/>
    <xf numFmtId="0" fontId="56" fillId="0" borderId="0">
      <alignment/>
      <protection/>
    </xf>
    <xf numFmtId="0" fontId="42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indent="1"/>
    </xf>
    <xf numFmtId="180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left" indent="1"/>
    </xf>
    <xf numFmtId="180" fontId="8" fillId="0" borderId="20" xfId="0" applyNumberFormat="1" applyFont="1" applyFill="1" applyBorder="1" applyAlignment="1">
      <alignment horizontal="center"/>
    </xf>
    <xf numFmtId="181" fontId="8" fillId="0" borderId="21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1"/>
    </xf>
    <xf numFmtId="179" fontId="12" fillId="0" borderId="23" xfId="437" applyNumberFormat="1" applyFont="1" applyFill="1" applyBorder="1" applyAlignment="1">
      <alignment horizontal="center" vertical="center"/>
      <protection/>
    </xf>
    <xf numFmtId="180" fontId="12" fillId="0" borderId="17" xfId="437" applyNumberFormat="1" applyFont="1" applyFill="1" applyBorder="1" applyAlignment="1">
      <alignment horizontal="center" vertical="center"/>
      <protection/>
    </xf>
    <xf numFmtId="179" fontId="12" fillId="0" borderId="17" xfId="43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441" applyNumberFormat="1" applyFont="1" applyFill="1" applyBorder="1" applyAlignment="1">
      <alignment horizontal="center" vertical="center"/>
      <protection/>
    </xf>
    <xf numFmtId="179" fontId="12" fillId="0" borderId="24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4" xfId="437" applyNumberFormat="1" applyFont="1" applyFill="1" applyBorder="1" applyAlignment="1">
      <alignment horizontal="center" vertical="center"/>
      <protection/>
    </xf>
    <xf numFmtId="179" fontId="15" fillId="0" borderId="0" xfId="437" applyNumberFormat="1" applyFont="1" applyFill="1" applyBorder="1" applyAlignment="1">
      <alignment horizontal="center" vertical="center"/>
      <protection/>
    </xf>
    <xf numFmtId="179" fontId="15" fillId="0" borderId="0" xfId="441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left" indent="1"/>
    </xf>
    <xf numFmtId="179" fontId="12" fillId="0" borderId="25" xfId="437" applyNumberFormat="1" applyFont="1" applyFill="1" applyBorder="1" applyAlignment="1">
      <alignment horizontal="center" vertical="center"/>
      <protection/>
    </xf>
    <xf numFmtId="181" fontId="4" fillId="0" borderId="21" xfId="0" applyNumberFormat="1" applyFont="1" applyFill="1" applyBorder="1" applyAlignment="1">
      <alignment horizontal="center" vertical="center"/>
    </xf>
    <xf numFmtId="179" fontId="12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441" applyNumberFormat="1" applyFont="1" applyFill="1" applyBorder="1" applyAlignment="1">
      <alignment horizontal="center" vertical="center"/>
      <protection/>
    </xf>
    <xf numFmtId="0" fontId="12" fillId="0" borderId="0" xfId="441" applyFont="1" applyFill="1" applyBorder="1" applyAlignment="1">
      <alignment horizontal="center" vertical="center"/>
      <protection/>
    </xf>
    <xf numFmtId="180" fontId="12" fillId="0" borderId="0" xfId="441" applyNumberFormat="1" applyFont="1" applyFill="1" applyBorder="1" applyAlignment="1">
      <alignment horizontal="center" vertical="center"/>
      <protection/>
    </xf>
    <xf numFmtId="181" fontId="12" fillId="0" borderId="0" xfId="441" applyNumberFormat="1" applyFont="1" applyFill="1" applyBorder="1" applyAlignment="1">
      <alignment horizontal="center" vertical="center"/>
      <protection/>
    </xf>
    <xf numFmtId="181" fontId="15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79" fontId="18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433" applyNumberFormat="1" applyFont="1" applyFill="1" applyBorder="1" applyAlignment="1">
      <alignment horizontal="center" vertical="center"/>
      <protection/>
    </xf>
    <xf numFmtId="179" fontId="22" fillId="0" borderId="0" xfId="433" applyNumberFormat="1" applyFont="1" applyFill="1" applyBorder="1" applyAlignment="1">
      <alignment horizontal="center" vertical="center"/>
      <protection/>
    </xf>
    <xf numFmtId="180" fontId="12" fillId="0" borderId="2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indent="1"/>
    </xf>
    <xf numFmtId="179" fontId="19" fillId="0" borderId="23" xfId="437" applyNumberFormat="1" applyFont="1" applyFill="1" applyBorder="1" applyAlignment="1">
      <alignment horizontal="center" vertical="center"/>
      <protection/>
    </xf>
    <xf numFmtId="180" fontId="19" fillId="0" borderId="17" xfId="437" applyNumberFormat="1" applyFont="1" applyFill="1" applyBorder="1" applyAlignment="1">
      <alignment horizontal="center" vertical="center"/>
      <protection/>
    </xf>
    <xf numFmtId="179" fontId="19" fillId="0" borderId="17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179" fontId="19" fillId="0" borderId="24" xfId="437" applyNumberFormat="1" applyFont="1" applyFill="1" applyBorder="1" applyAlignment="1">
      <alignment horizontal="center" vertical="center"/>
      <protection/>
    </xf>
    <xf numFmtId="179" fontId="19" fillId="0" borderId="0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179" fontId="22" fillId="0" borderId="24" xfId="437" applyNumberFormat="1" applyFont="1" applyFill="1" applyBorder="1" applyAlignment="1">
      <alignment horizontal="center" vertical="center"/>
      <protection/>
    </xf>
    <xf numFmtId="179" fontId="22" fillId="0" borderId="0" xfId="437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21" xfId="0" applyFont="1" applyFill="1" applyBorder="1" applyAlignment="1">
      <alignment horizontal="left" indent="1"/>
    </xf>
    <xf numFmtId="179" fontId="19" fillId="0" borderId="25" xfId="437" applyNumberFormat="1" applyFont="1" applyFill="1" applyBorder="1" applyAlignment="1">
      <alignment horizontal="center" vertical="center"/>
      <protection/>
    </xf>
    <xf numFmtId="179" fontId="19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indent="1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indent="1"/>
    </xf>
    <xf numFmtId="1" fontId="12" fillId="0" borderId="24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indent="1"/>
    </xf>
    <xf numFmtId="0" fontId="17" fillId="0" borderId="18" xfId="0" applyFont="1" applyFill="1" applyBorder="1" applyAlignment="1">
      <alignment horizontal="left" indent="1"/>
    </xf>
    <xf numFmtId="1" fontId="15" fillId="0" borderId="24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179" fontId="17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 indent="1"/>
    </xf>
    <xf numFmtId="179" fontId="4" fillId="0" borderId="32" xfId="0" applyNumberFormat="1" applyFont="1" applyFill="1" applyBorder="1" applyAlignment="1">
      <alignment horizontal="center" vertical="center" wrapText="1"/>
    </xf>
    <xf numFmtId="183" fontId="4" fillId="0" borderId="33" xfId="0" applyNumberFormat="1" applyFont="1" applyFill="1" applyBorder="1" applyAlignment="1">
      <alignment horizontal="center" vertical="center" wrapText="1"/>
    </xf>
    <xf numFmtId="179" fontId="4" fillId="0" borderId="33" xfId="0" applyNumberFormat="1" applyFont="1" applyFill="1" applyBorder="1" applyAlignment="1">
      <alignment horizontal="center" vertical="center" wrapText="1"/>
    </xf>
    <xf numFmtId="180" fontId="4" fillId="0" borderId="33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4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 indent="1"/>
    </xf>
    <xf numFmtId="179" fontId="4" fillId="0" borderId="35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38" xfId="32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wrapText="1"/>
    </xf>
    <xf numFmtId="179" fontId="4" fillId="0" borderId="34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79" fontId="12" fillId="0" borderId="0" xfId="0" applyNumberFormat="1" applyFont="1" applyFill="1" applyBorder="1" applyAlignment="1">
      <alignment/>
    </xf>
    <xf numFmtId="0" fontId="15" fillId="0" borderId="17" xfId="32" applyFont="1" applyFill="1" applyBorder="1" applyAlignment="1">
      <alignment wrapText="1"/>
      <protection/>
    </xf>
    <xf numFmtId="1" fontId="12" fillId="0" borderId="23" xfId="365" applyNumberFormat="1" applyFont="1" applyFill="1" applyBorder="1" applyAlignment="1">
      <alignment horizontal="right"/>
      <protection/>
    </xf>
    <xf numFmtId="179" fontId="12" fillId="0" borderId="17" xfId="365" applyNumberFormat="1" applyFont="1" applyFill="1" applyBorder="1" applyAlignment="1">
      <alignment/>
      <protection/>
    </xf>
    <xf numFmtId="0" fontId="4" fillId="0" borderId="0" xfId="0" applyFont="1" applyFill="1" applyAlignment="1">
      <alignment wrapText="1"/>
    </xf>
    <xf numFmtId="179" fontId="12" fillId="0" borderId="24" xfId="365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4" xfId="365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179" fontId="12" fillId="0" borderId="25" xfId="365" applyNumberFormat="1" applyFont="1" applyFill="1" applyBorder="1" applyAlignment="1">
      <alignment horizontal="right"/>
      <protection/>
    </xf>
    <xf numFmtId="180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" fontId="12" fillId="0" borderId="25" xfId="3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32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vertical="center" wrapText="1"/>
      <protection/>
    </xf>
    <xf numFmtId="180" fontId="12" fillId="0" borderId="24" xfId="0" applyNumberFormat="1" applyFont="1" applyFill="1" applyBorder="1" applyAlignment="1">
      <alignment/>
    </xf>
    <xf numFmtId="179" fontId="12" fillId="0" borderId="0" xfId="365" applyNumberFormat="1" applyFont="1" applyFill="1" applyBorder="1" applyAlignment="1">
      <alignment/>
      <protection/>
    </xf>
    <xf numFmtId="180" fontId="12" fillId="0" borderId="24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3" xfId="32" applyFont="1" applyFill="1" applyBorder="1" applyAlignment="1">
      <alignment vertical="center" wrapText="1"/>
      <protection/>
    </xf>
    <xf numFmtId="0" fontId="15" fillId="0" borderId="16" xfId="32" applyFont="1" applyFill="1" applyBorder="1" applyAlignment="1">
      <alignment wrapText="1"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180" fontId="12" fillId="0" borderId="0" xfId="467" applyNumberFormat="1" applyFont="1" applyFill="1">
      <alignment/>
      <protection/>
    </xf>
    <xf numFmtId="180" fontId="12" fillId="0" borderId="0" xfId="483" applyNumberFormat="1" applyFont="1" applyFill="1" applyBorder="1" applyAlignment="1">
      <alignment horizontal="right"/>
      <protection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NumberFormat="1" applyFont="1" applyFill="1" applyBorder="1" applyAlignment="1">
      <alignment horizontal="center" vertical="center" wrapText="1"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2" fillId="0" borderId="24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24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/>
    </xf>
    <xf numFmtId="180" fontId="12" fillId="0" borderId="2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3" fontId="12" fillId="0" borderId="13" xfId="0" applyNumberFormat="1" applyFont="1" applyFill="1" applyBorder="1" applyAlignment="1">
      <alignment/>
    </xf>
    <xf numFmtId="183" fontId="12" fillId="0" borderId="15" xfId="15" applyNumberFormat="1" applyFont="1" applyFill="1" applyBorder="1" applyAlignment="1">
      <alignment horizontal="center" vertical="center" wrapText="1"/>
      <protection/>
    </xf>
    <xf numFmtId="0" fontId="12" fillId="0" borderId="40" xfId="32" applyFont="1" applyFill="1" applyBorder="1" applyAlignment="1">
      <alignment vertical="center" wrapText="1"/>
      <protection/>
    </xf>
    <xf numFmtId="1" fontId="12" fillId="0" borderId="24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/>
    </xf>
    <xf numFmtId="179" fontId="12" fillId="0" borderId="24" xfId="365" applyNumberFormat="1" applyFont="1" applyFill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right" vertical="center"/>
    </xf>
    <xf numFmtId="179" fontId="12" fillId="0" borderId="25" xfId="365" applyNumberFormat="1" applyFont="1" applyFill="1" applyBorder="1" applyAlignment="1">
      <alignment horizontal="center" vertical="center"/>
      <protection/>
    </xf>
    <xf numFmtId="180" fontId="12" fillId="0" borderId="21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/>
    </xf>
    <xf numFmtId="0" fontId="8" fillId="26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15" fillId="0" borderId="0" xfId="32" applyFont="1" applyFill="1" applyBorder="1" applyAlignment="1">
      <alignment wrapText="1"/>
      <protection/>
    </xf>
    <xf numFmtId="1" fontId="12" fillId="0" borderId="23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/>
    </xf>
    <xf numFmtId="1" fontId="12" fillId="0" borderId="21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0" fontId="12" fillId="0" borderId="38" xfId="32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" fontId="12" fillId="0" borderId="24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179" fontId="12" fillId="0" borderId="21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4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26" xfId="15" applyFont="1" applyFill="1" applyBorder="1" applyAlignment="1">
      <alignment horizontal="center" vertical="center" wrapText="1"/>
      <protection/>
    </xf>
    <xf numFmtId="0" fontId="12" fillId="0" borderId="23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2" fillId="0" borderId="17" xfId="15" applyFont="1" applyFill="1" applyBorder="1" applyAlignment="1">
      <alignment horizontal="left" wrapText="1" indent="1"/>
      <protection/>
    </xf>
    <xf numFmtId="1" fontId="12" fillId="0" borderId="23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15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12" fillId="0" borderId="18" xfId="15" applyFont="1" applyFill="1" applyBorder="1" applyAlignment="1">
      <alignment horizontal="left" wrapText="1" indent="1"/>
      <protection/>
    </xf>
    <xf numFmtId="179" fontId="12" fillId="0" borderId="0" xfId="15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1" fontId="12" fillId="0" borderId="24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2" fillId="0" borderId="18" xfId="15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4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1" fontId="12" fillId="0" borderId="0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179" fontId="12" fillId="0" borderId="25" xfId="0" applyNumberFormat="1" applyFont="1" applyFill="1" applyBorder="1" applyAlignment="1">
      <alignment horizontal="right" vertical="center" wrapText="1"/>
    </xf>
    <xf numFmtId="179" fontId="12" fillId="0" borderId="2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5" fontId="12" fillId="0" borderId="0" xfId="15" applyNumberFormat="1" applyFont="1" applyFill="1" applyBorder="1" applyAlignment="1">
      <alignment horizontal="right"/>
      <protection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/>
    </xf>
    <xf numFmtId="180" fontId="12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5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1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12" fillId="0" borderId="38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29" xfId="15" applyFont="1" applyFill="1" applyBorder="1" applyAlignment="1">
      <alignment wrapText="1"/>
      <protection/>
    </xf>
    <xf numFmtId="179" fontId="12" fillId="0" borderId="23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 horizontal="right"/>
    </xf>
    <xf numFmtId="0" fontId="12" fillId="0" borderId="0" xfId="15" applyFont="1" applyFill="1" applyBorder="1" applyAlignment="1">
      <alignment wrapText="1"/>
      <protection/>
    </xf>
    <xf numFmtId="0" fontId="12" fillId="0" borderId="0" xfId="15" applyFont="1" applyFill="1" applyBorder="1" applyAlignment="1">
      <alignment wrapText="1"/>
      <protection/>
    </xf>
    <xf numFmtId="179" fontId="12" fillId="0" borderId="24" xfId="0" applyNumberFormat="1" applyFont="1" applyFill="1" applyBorder="1" applyAlignment="1">
      <alignment horizontal="right" wrapText="1"/>
    </xf>
    <xf numFmtId="0" fontId="12" fillId="0" borderId="0" xfId="15" applyFont="1" applyFill="1">
      <alignment/>
      <protection/>
    </xf>
    <xf numFmtId="180" fontId="12" fillId="0" borderId="0" xfId="15" applyNumberFormat="1" applyFont="1" applyFill="1" applyAlignment="1">
      <alignment/>
      <protection/>
    </xf>
    <xf numFmtId="0" fontId="12" fillId="0" borderId="21" xfId="15" applyFont="1" applyFill="1" applyBorder="1">
      <alignment/>
      <protection/>
    </xf>
    <xf numFmtId="179" fontId="12" fillId="0" borderId="25" xfId="0" applyNumberFormat="1" applyFont="1" applyFill="1" applyBorder="1" applyAlignment="1">
      <alignment horizontal="right" wrapText="1"/>
    </xf>
    <xf numFmtId="179" fontId="12" fillId="0" borderId="21" xfId="0" applyNumberFormat="1" applyFont="1" applyFill="1" applyBorder="1" applyAlignment="1">
      <alignment horizontal="right" wrapText="1"/>
    </xf>
    <xf numFmtId="180" fontId="12" fillId="0" borderId="21" xfId="15" applyNumberFormat="1" applyFont="1" applyFill="1" applyBorder="1" applyAlignment="1">
      <alignment horizontal="right"/>
      <protection/>
    </xf>
    <xf numFmtId="179" fontId="12" fillId="0" borderId="21" xfId="15" applyNumberFormat="1" applyFont="1" applyFill="1" applyBorder="1" applyAlignment="1">
      <alignment horizontal="right" vertical="center"/>
      <protection/>
    </xf>
    <xf numFmtId="180" fontId="12" fillId="0" borderId="21" xfId="15" applyNumberFormat="1" applyFont="1" applyFill="1" applyBorder="1" applyAlignment="1">
      <alignment/>
      <protection/>
    </xf>
    <xf numFmtId="179" fontId="12" fillId="0" borderId="2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7" xfId="0" applyNumberFormat="1" applyFont="1" applyFill="1" applyBorder="1" applyAlignment="1">
      <alignment horizontal="right" vertical="center" wrapText="1"/>
    </xf>
    <xf numFmtId="0" fontId="15" fillId="0" borderId="17" xfId="15" applyFont="1" applyFill="1" applyBorder="1" applyAlignment="1">
      <alignment horizontal="left" wrapText="1" indent="1"/>
      <protection/>
    </xf>
    <xf numFmtId="179" fontId="12" fillId="0" borderId="24" xfId="0" applyNumberFormat="1" applyFont="1" applyFill="1" applyBorder="1" applyAlignment="1">
      <alignment horizontal="right"/>
    </xf>
    <xf numFmtId="179" fontId="12" fillId="0" borderId="0" xfId="1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right"/>
      <protection/>
    </xf>
    <xf numFmtId="180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wrapText="1"/>
      <protection/>
    </xf>
    <xf numFmtId="0" fontId="12" fillId="0" borderId="25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179" fontId="12" fillId="0" borderId="25" xfId="0" applyNumberFormat="1" applyFont="1" applyFill="1" applyBorder="1" applyAlignment="1">
      <alignment horizontal="right"/>
    </xf>
    <xf numFmtId="179" fontId="12" fillId="0" borderId="46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indent="2"/>
    </xf>
    <xf numFmtId="0" fontId="12" fillId="0" borderId="23" xfId="0" applyFont="1" applyFill="1" applyBorder="1" applyAlignment="1">
      <alignment horizontal="center"/>
    </xf>
    <xf numFmtId="180" fontId="12" fillId="0" borderId="1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4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indent="2"/>
    </xf>
    <xf numFmtId="0" fontId="12" fillId="0" borderId="48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right" wrapText="1"/>
    </xf>
    <xf numFmtId="180" fontId="12" fillId="0" borderId="0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indent="2"/>
    </xf>
    <xf numFmtId="0" fontId="12" fillId="0" borderId="49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/>
    </xf>
    <xf numFmtId="180" fontId="12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indent="1"/>
    </xf>
    <xf numFmtId="179" fontId="12" fillId="0" borderId="0" xfId="0" applyNumberFormat="1" applyFont="1" applyFill="1" applyBorder="1" applyAlignment="1">
      <alignment horizontal="center"/>
    </xf>
    <xf numFmtId="0" fontId="12" fillId="0" borderId="50" xfId="540" applyFont="1" applyFill="1" applyBorder="1" applyAlignment="1">
      <alignment horizontal="center" vertical="center" shrinkToFit="1"/>
      <protection/>
    </xf>
    <xf numFmtId="0" fontId="12" fillId="0" borderId="51" xfId="540" applyNumberFormat="1" applyFont="1" applyFill="1" applyBorder="1" applyAlignment="1">
      <alignment horizontal="center" vertical="center" wrapText="1" shrinkToFit="1"/>
      <protection/>
    </xf>
    <xf numFmtId="0" fontId="12" fillId="0" borderId="17" xfId="15" applyFont="1" applyFill="1" applyBorder="1" applyAlignment="1">
      <alignment horizontal="center" vertical="center" wrapText="1"/>
      <protection/>
    </xf>
    <xf numFmtId="0" fontId="12" fillId="0" borderId="0" xfId="540" applyFont="1" applyFill="1" applyBorder="1" applyAlignment="1">
      <alignment horizontal="left" vertical="center" shrinkToFit="1"/>
      <protection/>
    </xf>
    <xf numFmtId="0" fontId="12" fillId="0" borderId="32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 shrinkToFit="1"/>
    </xf>
    <xf numFmtId="179" fontId="12" fillId="0" borderId="0" xfId="15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/>
    </xf>
    <xf numFmtId="181" fontId="12" fillId="0" borderId="2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/>
    </xf>
    <xf numFmtId="181" fontId="12" fillId="0" borderId="53" xfId="541" applyNumberFormat="1" applyFont="1" applyFill="1" applyBorder="1" applyAlignment="1" applyProtection="1">
      <alignment horizontal="center" vertical="center"/>
      <protection/>
    </xf>
    <xf numFmtId="180" fontId="12" fillId="0" borderId="0" xfId="542" applyNumberFormat="1" applyFont="1" applyFill="1" applyBorder="1" applyAlignment="1" applyProtection="1">
      <alignment horizontal="center" vertical="center"/>
      <protection/>
    </xf>
    <xf numFmtId="181" fontId="12" fillId="0" borderId="53" xfId="543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181" fontId="12" fillId="0" borderId="52" xfId="0" applyNumberFormat="1" applyFont="1" applyFill="1" applyBorder="1" applyAlignment="1">
      <alignment horizontal="center" vertical="center" wrapText="1"/>
    </xf>
    <xf numFmtId="0" fontId="12" fillId="0" borderId="54" xfId="540" applyFont="1" applyFill="1" applyBorder="1" applyAlignment="1">
      <alignment horizontal="left" vertical="center" shrinkToFit="1"/>
      <protection/>
    </xf>
    <xf numFmtId="181" fontId="12" fillId="0" borderId="55" xfId="544" applyNumberFormat="1" applyFont="1" applyFill="1" applyBorder="1" applyAlignment="1" applyProtection="1">
      <alignment horizontal="center" vertical="center"/>
      <protection/>
    </xf>
    <xf numFmtId="180" fontId="12" fillId="0" borderId="2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indent="1"/>
    </xf>
    <xf numFmtId="185" fontId="12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2" fillId="0" borderId="21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5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179" fontId="12" fillId="0" borderId="0" xfId="15" applyNumberFormat="1" applyFont="1" applyFill="1" applyAlignment="1">
      <alignment horizontal="right"/>
      <protection/>
    </xf>
    <xf numFmtId="181" fontId="12" fillId="0" borderId="24" xfId="15" applyNumberFormat="1" applyFont="1" applyFill="1" applyBorder="1" applyAlignment="1">
      <alignment horizontal="right"/>
      <protection/>
    </xf>
    <xf numFmtId="181" fontId="12" fillId="0" borderId="25" xfId="15" applyNumberFormat="1" applyFont="1" applyFill="1" applyBorder="1" applyAlignment="1">
      <alignment horizontal="right"/>
      <protection/>
    </xf>
    <xf numFmtId="0" fontId="12" fillId="0" borderId="21" xfId="15" applyNumberFormat="1" applyFont="1" applyFill="1" applyBorder="1" applyAlignment="1">
      <alignment horizontal="right"/>
      <protection/>
    </xf>
    <xf numFmtId="184" fontId="12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0" fontId="12" fillId="0" borderId="25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79" fontId="12" fillId="0" borderId="0" xfId="334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centerContinuous" vertical="center" wrapText="1"/>
      <protection/>
    </xf>
    <xf numFmtId="0" fontId="12" fillId="0" borderId="16" xfId="349" applyFont="1" applyFill="1" applyBorder="1" applyAlignment="1">
      <alignment horizontal="left" indent="1"/>
      <protection/>
    </xf>
    <xf numFmtId="180" fontId="12" fillId="0" borderId="0" xfId="15" applyNumberFormat="1" applyFont="1" applyFill="1">
      <alignment/>
      <protection/>
    </xf>
    <xf numFmtId="180" fontId="12" fillId="0" borderId="0" xfId="15" applyNumberFormat="1" applyFont="1" applyFill="1" applyBorder="1" applyAlignment="1">
      <alignment horizontal="right" vertical="center"/>
      <protection/>
    </xf>
    <xf numFmtId="0" fontId="12" fillId="0" borderId="18" xfId="15" applyFont="1" applyFill="1" applyBorder="1" applyAlignment="1">
      <alignment horizontal="left" wrapText="1" indent="2"/>
      <protection/>
    </xf>
    <xf numFmtId="0" fontId="12" fillId="0" borderId="18" xfId="349" applyFont="1" applyFill="1" applyBorder="1" applyAlignment="1">
      <alignment horizontal="left" indent="1"/>
      <protection/>
    </xf>
    <xf numFmtId="0" fontId="12" fillId="0" borderId="0" xfId="15" applyFont="1" applyFill="1" applyBorder="1" applyAlignment="1">
      <alignment horizontal="justify" vertical="center" wrapText="1"/>
      <protection/>
    </xf>
    <xf numFmtId="181" fontId="12" fillId="0" borderId="24" xfId="15" applyNumberFormat="1" applyFont="1" applyFill="1" applyBorder="1" applyAlignment="1">
      <alignment horizontal="right" vertical="center" wrapText="1"/>
      <protection/>
    </xf>
    <xf numFmtId="180" fontId="12" fillId="0" borderId="0" xfId="15" applyNumberFormat="1" applyFont="1" applyFill="1" applyBorder="1" applyAlignment="1">
      <alignment horizontal="right" vertical="center" wrapText="1"/>
      <protection/>
    </xf>
    <xf numFmtId="180" fontId="12" fillId="0" borderId="24" xfId="15" applyNumberFormat="1" applyFont="1" applyFill="1" applyBorder="1" applyAlignment="1">
      <alignment horizontal="right" vertical="center" wrapText="1"/>
      <protection/>
    </xf>
    <xf numFmtId="179" fontId="12" fillId="0" borderId="24" xfId="15" applyNumberFormat="1" applyFont="1" applyFill="1" applyBorder="1" applyAlignment="1">
      <alignment horizontal="right" vertical="center"/>
      <protection/>
    </xf>
    <xf numFmtId="0" fontId="15" fillId="0" borderId="18" xfId="15" applyFont="1" applyFill="1" applyBorder="1" applyAlignment="1">
      <alignment horizontal="left" wrapText="1" indent="1"/>
      <protection/>
    </xf>
    <xf numFmtId="180" fontId="12" fillId="0" borderId="21" xfId="15" applyNumberFormat="1" applyFont="1" applyFill="1" applyBorder="1">
      <alignment/>
      <protection/>
    </xf>
    <xf numFmtId="1" fontId="12" fillId="0" borderId="25" xfId="15" applyNumberFormat="1" applyFont="1" applyFill="1" applyBorder="1" applyAlignment="1">
      <alignment horizontal="right" vertical="center"/>
      <protection/>
    </xf>
    <xf numFmtId="180" fontId="12" fillId="0" borderId="21" xfId="15" applyNumberFormat="1" applyFont="1" applyFill="1" applyBorder="1" applyAlignment="1">
      <alignment horizontal="right" vertical="center"/>
      <protection/>
    </xf>
    <xf numFmtId="1" fontId="12" fillId="0" borderId="0" xfId="15" applyNumberFormat="1" applyFont="1" applyFill="1" applyBorder="1" applyAlignment="1">
      <alignment horizontal="right"/>
      <protection/>
    </xf>
    <xf numFmtId="0" fontId="12" fillId="0" borderId="19" xfId="349" applyFont="1" applyFill="1" applyBorder="1" applyAlignment="1">
      <alignment horizontal="left" indent="1"/>
      <protection/>
    </xf>
    <xf numFmtId="180" fontId="12" fillId="0" borderId="0" xfId="15" applyNumberFormat="1" applyFont="1" applyFill="1" applyBorder="1">
      <alignment/>
      <protection/>
    </xf>
    <xf numFmtId="0" fontId="12" fillId="0" borderId="19" xfId="15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4" xfId="15" applyNumberFormat="1" applyFont="1" applyFill="1" applyBorder="1" applyAlignment="1">
      <alignment horizontal="center" vertical="center" wrapText="1"/>
      <protection/>
    </xf>
    <xf numFmtId="180" fontId="12" fillId="0" borderId="15" xfId="15" applyNumberFormat="1" applyFont="1" applyFill="1" applyBorder="1" applyAlignment="1">
      <alignment horizontal="center" vertical="center" wrapText="1"/>
      <protection/>
    </xf>
    <xf numFmtId="179" fontId="12" fillId="0" borderId="0" xfId="15" applyNumberFormat="1" applyFont="1" applyFill="1" applyBorder="1" applyAlignment="1">
      <alignment/>
      <protection/>
    </xf>
    <xf numFmtId="0" fontId="15" fillId="0" borderId="56" xfId="15" applyFont="1" applyFill="1" applyBorder="1" applyAlignment="1">
      <alignment wrapText="1"/>
      <protection/>
    </xf>
    <xf numFmtId="181" fontId="19" fillId="0" borderId="53" xfId="365" applyNumberFormat="1" applyFont="1" applyFill="1" applyBorder="1" applyAlignment="1">
      <alignment horizontal="center" vertical="center"/>
      <protection/>
    </xf>
    <xf numFmtId="181" fontId="19" fillId="0" borderId="0" xfId="365" applyNumberFormat="1" applyFont="1" applyFill="1" applyBorder="1" applyAlignment="1">
      <alignment horizontal="center" vertical="center"/>
      <protection/>
    </xf>
    <xf numFmtId="181" fontId="12" fillId="0" borderId="0" xfId="539" applyNumberFormat="1" applyFont="1" applyFill="1" applyBorder="1" applyAlignment="1">
      <alignment horizontal="left" vertical="center"/>
      <protection/>
    </xf>
    <xf numFmtId="179" fontId="12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81" fontId="12" fillId="0" borderId="18" xfId="539" applyNumberFormat="1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/>
    </xf>
    <xf numFmtId="180" fontId="12" fillId="0" borderId="17" xfId="15" applyNumberFormat="1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 wrapText="1"/>
      <protection/>
    </xf>
    <xf numFmtId="186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Border="1" applyAlignment="1">
      <alignment horizontal="center" wrapText="1"/>
      <protection/>
    </xf>
    <xf numFmtId="1" fontId="12" fillId="0" borderId="0" xfId="15" applyNumberFormat="1" applyFont="1" applyFill="1" applyBorder="1" applyAlignment="1">
      <alignment horizontal="center" wrapText="1"/>
      <protection/>
    </xf>
    <xf numFmtId="1" fontId="12" fillId="0" borderId="21" xfId="15" applyNumberFormat="1" applyFont="1" applyFill="1" applyBorder="1" applyAlignment="1">
      <alignment horizontal="right" wrapText="1"/>
      <protection/>
    </xf>
    <xf numFmtId="179" fontId="12" fillId="0" borderId="21" xfId="15" applyNumberFormat="1" applyFont="1" applyFill="1" applyBorder="1" applyAlignment="1">
      <alignment horizontal="right" wrapText="1"/>
      <protection/>
    </xf>
    <xf numFmtId="188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Alignment="1">
      <alignment horizontal="center" vertical="center" wrapText="1"/>
      <protection/>
    </xf>
    <xf numFmtId="180" fontId="12" fillId="0" borderId="57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Alignment="1">
      <alignment horizontal="right" wrapText="1"/>
      <protection/>
    </xf>
    <xf numFmtId="180" fontId="19" fillId="0" borderId="53" xfId="365" applyNumberFormat="1" applyFont="1" applyFill="1" applyBorder="1" applyAlignment="1">
      <alignment horizontal="center" vertical="center"/>
      <protection/>
    </xf>
    <xf numFmtId="180" fontId="19" fillId="0" borderId="0" xfId="365" applyNumberFormat="1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left" vertical="center" wrapText="1" indent="1"/>
      <protection/>
    </xf>
    <xf numFmtId="180" fontId="19" fillId="0" borderId="0" xfId="365" applyNumberFormat="1" applyFont="1" applyFill="1" applyBorder="1" applyAlignment="1">
      <alignment horizontal="left" vertical="center"/>
      <protection/>
    </xf>
    <xf numFmtId="180" fontId="12" fillId="0" borderId="18" xfId="15" applyNumberFormat="1" applyFont="1" applyFill="1" applyBorder="1" applyAlignment="1">
      <alignment vertical="center"/>
      <protection/>
    </xf>
    <xf numFmtId="0" fontId="15" fillId="0" borderId="18" xfId="15" applyFont="1" applyFill="1" applyBorder="1" applyAlignment="1">
      <alignment horizontal="left" vertical="center" wrapText="1" indent="1"/>
      <protection/>
    </xf>
    <xf numFmtId="1" fontId="12" fillId="26" borderId="0" xfId="15" applyNumberFormat="1" applyFont="1" applyFill="1" applyBorder="1" applyAlignment="1">
      <alignment horizontal="right"/>
      <protection/>
    </xf>
    <xf numFmtId="180" fontId="12" fillId="0" borderId="19" xfId="15" applyNumberFormat="1" applyFont="1" applyFill="1" applyBorder="1" applyAlignment="1">
      <alignment vertical="center"/>
      <protection/>
    </xf>
    <xf numFmtId="1" fontId="12" fillId="0" borderId="21" xfId="15" applyNumberFormat="1" applyFont="1" applyFill="1" applyBorder="1" applyAlignment="1">
      <alignment horizontal="right"/>
      <protection/>
    </xf>
    <xf numFmtId="180" fontId="19" fillId="0" borderId="22" xfId="365" applyNumberFormat="1" applyFont="1" applyFill="1" applyBorder="1" applyAlignment="1">
      <alignment horizontal="left" vertical="center"/>
      <protection/>
    </xf>
    <xf numFmtId="180" fontId="19" fillId="0" borderId="55" xfId="365" applyNumberFormat="1" applyFont="1" applyFill="1" applyBorder="1" applyAlignment="1">
      <alignment horizontal="center" vertical="center"/>
      <protection/>
    </xf>
    <xf numFmtId="180" fontId="19" fillId="0" borderId="22" xfId="365" applyNumberFormat="1" applyFont="1" applyFill="1" applyBorder="1" applyAlignment="1">
      <alignment horizontal="center" vertical="center"/>
      <protection/>
    </xf>
    <xf numFmtId="180" fontId="12" fillId="0" borderId="0" xfId="15" applyNumberFormat="1" applyFont="1" applyFill="1" applyAlignment="1">
      <alignment horizontal="center" wrapText="1"/>
      <protection/>
    </xf>
    <xf numFmtId="0" fontId="15" fillId="0" borderId="16" xfId="15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/>
      <protection/>
    </xf>
    <xf numFmtId="180" fontId="12" fillId="0" borderId="18" xfId="15" applyNumberFormat="1" applyFont="1" applyFill="1" applyBorder="1" applyAlignment="1">
      <alignment horizontal="left" indent="2"/>
      <protection/>
    </xf>
    <xf numFmtId="0" fontId="15" fillId="0" borderId="18" xfId="15" applyFont="1" applyFill="1" applyBorder="1" applyAlignment="1">
      <alignment wrapText="1"/>
      <protection/>
    </xf>
    <xf numFmtId="179" fontId="12" fillId="26" borderId="0" xfId="15" applyNumberFormat="1" applyFont="1" applyFill="1" applyBorder="1" applyAlignment="1">
      <alignment/>
      <protection/>
    </xf>
    <xf numFmtId="180" fontId="15" fillId="0" borderId="18" xfId="15" applyNumberFormat="1" applyFont="1" applyFill="1" applyBorder="1" applyAlignment="1">
      <alignment/>
      <protection/>
    </xf>
    <xf numFmtId="179" fontId="12" fillId="0" borderId="21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33" fillId="0" borderId="0" xfId="540" applyFont="1" applyFill="1" applyBorder="1" applyAlignment="1">
      <alignment horizontal="center" vertical="center" shrinkToFit="1"/>
      <protection/>
    </xf>
    <xf numFmtId="0" fontId="33" fillId="0" borderId="0" xfId="540" applyFont="1" applyFill="1" applyBorder="1">
      <alignment vertical="center"/>
      <protection/>
    </xf>
    <xf numFmtId="0" fontId="12" fillId="0" borderId="21" xfId="15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</cellXfs>
  <cellStyles count="702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综合1_92" xfId="541"/>
    <cellStyle name="常规_综合1_93" xfId="542"/>
    <cellStyle name="常规_综合1_94" xfId="543"/>
    <cellStyle name="常规_综合1_98" xfId="544"/>
    <cellStyle name="Hyperlink" xfId="545"/>
    <cellStyle name="好" xfId="546"/>
    <cellStyle name="好 2" xfId="547"/>
    <cellStyle name="好 2 2" xfId="548"/>
    <cellStyle name="好 2 3" xfId="549"/>
    <cellStyle name="好 3" xfId="550"/>
    <cellStyle name="好 3 2" xfId="551"/>
    <cellStyle name="好 4" xfId="552"/>
    <cellStyle name="汇总" xfId="553"/>
    <cellStyle name="汇总 2" xfId="554"/>
    <cellStyle name="汇总 2 2" xfId="555"/>
    <cellStyle name="汇总 2 2 2" xfId="556"/>
    <cellStyle name="汇总 2 3" xfId="557"/>
    <cellStyle name="汇总 3" xfId="558"/>
    <cellStyle name="汇总 3 2" xfId="559"/>
    <cellStyle name="汇总 4" xfId="560"/>
    <cellStyle name="汇总 4 2" xfId="561"/>
    <cellStyle name="汇总 5" xfId="562"/>
    <cellStyle name="汇总 5 2" xfId="563"/>
    <cellStyle name="汇总 6" xfId="564"/>
    <cellStyle name="汇总 6 2" xfId="565"/>
    <cellStyle name="汇总 7" xfId="566"/>
    <cellStyle name="Currency" xfId="567"/>
    <cellStyle name="Currency [0]" xfId="568"/>
    <cellStyle name="计算" xfId="569"/>
    <cellStyle name="计算 2" xfId="570"/>
    <cellStyle name="计算 2 10" xfId="571"/>
    <cellStyle name="计算 2 11" xfId="572"/>
    <cellStyle name="计算 2 2" xfId="573"/>
    <cellStyle name="计算 2 2 2" xfId="574"/>
    <cellStyle name="计算 2 2 3" xfId="575"/>
    <cellStyle name="计算 2 3" xfId="576"/>
    <cellStyle name="计算 2 3 2" xfId="577"/>
    <cellStyle name="计算 2 4" xfId="578"/>
    <cellStyle name="计算 2 5" xfId="579"/>
    <cellStyle name="计算 2 6" xfId="580"/>
    <cellStyle name="计算 2 7" xfId="581"/>
    <cellStyle name="计算 2 8" xfId="582"/>
    <cellStyle name="计算 2 9" xfId="583"/>
    <cellStyle name="计算 3" xfId="584"/>
    <cellStyle name="计算 3 2" xfId="585"/>
    <cellStyle name="计算 4" xfId="586"/>
    <cellStyle name="计算 4 2" xfId="587"/>
    <cellStyle name="计算 5" xfId="588"/>
    <cellStyle name="计算 5 2" xfId="589"/>
    <cellStyle name="计算 6" xfId="590"/>
    <cellStyle name="计算 6 2" xfId="591"/>
    <cellStyle name="计算 7" xfId="592"/>
    <cellStyle name="检查单元格" xfId="593"/>
    <cellStyle name="检查单元格 2" xfId="594"/>
    <cellStyle name="检查单元格 2 2" xfId="595"/>
    <cellStyle name="检查单元格 2 3" xfId="596"/>
    <cellStyle name="检查单元格 3" xfId="597"/>
    <cellStyle name="检查单元格 3 2" xfId="598"/>
    <cellStyle name="检查单元格 4" xfId="599"/>
    <cellStyle name="解释性文本" xfId="600"/>
    <cellStyle name="解释性文本 2" xfId="601"/>
    <cellStyle name="解释性文本 2 2" xfId="602"/>
    <cellStyle name="解释性文本 2 3" xfId="603"/>
    <cellStyle name="解释性文本 3" xfId="604"/>
    <cellStyle name="解释性文本 3 2" xfId="605"/>
    <cellStyle name="解释性文本 4" xfId="606"/>
    <cellStyle name="警告文本" xfId="607"/>
    <cellStyle name="警告文本 2" xfId="608"/>
    <cellStyle name="警告文本 2 2" xfId="609"/>
    <cellStyle name="警告文本 2 3" xfId="610"/>
    <cellStyle name="警告文本 3" xfId="611"/>
    <cellStyle name="警告文本 3 2" xfId="612"/>
    <cellStyle name="警告文本 4" xfId="613"/>
    <cellStyle name="链接单元格" xfId="614"/>
    <cellStyle name="链接单元格 2" xfId="615"/>
    <cellStyle name="链接单元格 2 2" xfId="616"/>
    <cellStyle name="链接单元格 2 3" xfId="617"/>
    <cellStyle name="链接单元格 3" xfId="618"/>
    <cellStyle name="链接单元格 3 2" xfId="619"/>
    <cellStyle name="链接单元格 4" xfId="620"/>
    <cellStyle name="Comma" xfId="621"/>
    <cellStyle name="Comma [0]" xfId="622"/>
    <cellStyle name="强调文字颜色 1" xfId="623"/>
    <cellStyle name="强调文字颜色 1 2" xfId="624"/>
    <cellStyle name="强调文字颜色 1 2 2" xfId="625"/>
    <cellStyle name="强调文字颜色 1 2 2 2" xfId="626"/>
    <cellStyle name="强调文字颜色 1 2 3" xfId="627"/>
    <cellStyle name="强调文字颜色 1 3" xfId="628"/>
    <cellStyle name="强调文字颜色 1 3 2" xfId="629"/>
    <cellStyle name="强调文字颜色 1 4" xfId="630"/>
    <cellStyle name="强调文字颜色 1 4 2" xfId="631"/>
    <cellStyle name="强调文字颜色 1 5" xfId="632"/>
    <cellStyle name="强调文字颜色 1 5 2" xfId="633"/>
    <cellStyle name="强调文字颜色 1 6" xfId="634"/>
    <cellStyle name="强调文字颜色 1 6 2" xfId="635"/>
    <cellStyle name="强调文字颜色 1 7" xfId="636"/>
    <cellStyle name="强调文字颜色 2" xfId="637"/>
    <cellStyle name="强调文字颜色 2 2" xfId="638"/>
    <cellStyle name="强调文字颜色 2 2 2" xfId="639"/>
    <cellStyle name="强调文字颜色 2 2 3" xfId="640"/>
    <cellStyle name="强调文字颜色 2 3" xfId="641"/>
    <cellStyle name="强调文字颜色 2 3 2" xfId="642"/>
    <cellStyle name="强调文字颜色 2 4" xfId="643"/>
    <cellStyle name="强调文字颜色 3" xfId="644"/>
    <cellStyle name="强调文字颜色 3 2" xfId="645"/>
    <cellStyle name="强调文字颜色 3 2 2" xfId="646"/>
    <cellStyle name="强调文字颜色 3 2 3" xfId="647"/>
    <cellStyle name="强调文字颜色 3 3" xfId="648"/>
    <cellStyle name="强调文字颜色 3 3 2" xfId="649"/>
    <cellStyle name="强调文字颜色 3 4" xfId="650"/>
    <cellStyle name="强调文字颜色 4" xfId="651"/>
    <cellStyle name="强调文字颜色 4 2" xfId="652"/>
    <cellStyle name="强调文字颜色 4 2 2" xfId="653"/>
    <cellStyle name="强调文字颜色 4 2 2 2" xfId="654"/>
    <cellStyle name="强调文字颜色 4 2 3" xfId="655"/>
    <cellStyle name="强调文字颜色 4 3" xfId="656"/>
    <cellStyle name="强调文字颜色 4 3 2" xfId="657"/>
    <cellStyle name="强调文字颜色 4 4" xfId="658"/>
    <cellStyle name="强调文字颜色 4 4 2" xfId="659"/>
    <cellStyle name="强调文字颜色 4 5" xfId="660"/>
    <cellStyle name="强调文字颜色 4 5 2" xfId="661"/>
    <cellStyle name="强调文字颜色 4 6" xfId="662"/>
    <cellStyle name="强调文字颜色 4 6 2" xfId="663"/>
    <cellStyle name="强调文字颜色 4 7" xfId="664"/>
    <cellStyle name="强调文字颜色 5" xfId="665"/>
    <cellStyle name="强调文字颜色 5 2" xfId="666"/>
    <cellStyle name="强调文字颜色 5 2 2" xfId="667"/>
    <cellStyle name="强调文字颜色 5 2 3" xfId="668"/>
    <cellStyle name="强调文字颜色 5 3" xfId="669"/>
    <cellStyle name="强调文字颜色 5 3 2" xfId="670"/>
    <cellStyle name="强调文字颜色 5 4" xfId="671"/>
    <cellStyle name="强调文字颜色 6" xfId="672"/>
    <cellStyle name="强调文字颜色 6 2" xfId="673"/>
    <cellStyle name="强调文字颜色 6 2 2" xfId="674"/>
    <cellStyle name="强调文字颜色 6 2 3" xfId="675"/>
    <cellStyle name="强调文字颜色 6 3" xfId="676"/>
    <cellStyle name="强调文字颜色 6 3 2" xfId="677"/>
    <cellStyle name="强调文字颜色 6 4" xfId="678"/>
    <cellStyle name="适中" xfId="679"/>
    <cellStyle name="适中 2" xfId="680"/>
    <cellStyle name="适中 2 2" xfId="681"/>
    <cellStyle name="适中 2 3" xfId="682"/>
    <cellStyle name="适中 3" xfId="683"/>
    <cellStyle name="适中 3 2" xfId="684"/>
    <cellStyle name="适中 4" xfId="685"/>
    <cellStyle name="输出" xfId="686"/>
    <cellStyle name="输出 2" xfId="687"/>
    <cellStyle name="输出 2 2" xfId="688"/>
    <cellStyle name="输出 2 2 2" xfId="689"/>
    <cellStyle name="输出 2 3" xfId="690"/>
    <cellStyle name="输出 3" xfId="691"/>
    <cellStyle name="输出 3 2" xfId="692"/>
    <cellStyle name="输出 4" xfId="693"/>
    <cellStyle name="输出 4 2" xfId="694"/>
    <cellStyle name="输出 5" xfId="695"/>
    <cellStyle name="输出 5 2" xfId="696"/>
    <cellStyle name="输出 6" xfId="697"/>
    <cellStyle name="输出 6 2" xfId="698"/>
    <cellStyle name="输出 7" xfId="699"/>
    <cellStyle name="输入" xfId="700"/>
    <cellStyle name="输入 2" xfId="701"/>
    <cellStyle name="输入 2 2" xfId="702"/>
    <cellStyle name="输入 2 3" xfId="703"/>
    <cellStyle name="输入 3" xfId="704"/>
    <cellStyle name="输入 3 2" xfId="705"/>
    <cellStyle name="输入 4" xfId="706"/>
    <cellStyle name="样式 1" xfId="707"/>
    <cellStyle name="Followed Hyperlink" xfId="708"/>
    <cellStyle name="注释" xfId="709"/>
    <cellStyle name="注释 2" xfId="710"/>
    <cellStyle name="注释 2 2" xfId="711"/>
    <cellStyle name="注释 2 3" xfId="712"/>
    <cellStyle name="注释 3" xfId="713"/>
    <cellStyle name="注释 3 2" xfId="714"/>
    <cellStyle name="注释 4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9:G9"/>
  <sheetViews>
    <sheetView showGridLines="0" showRowColHeaders="0" showZeros="0" showOutlineSymbols="0" defaultGridColor="0" colorId="1" workbookViewId="0" topLeftCell="A1">
      <selection activeCell="P15" sqref="P15"/>
    </sheetView>
  </sheetViews>
  <sheetFormatPr defaultColWidth="9.00390625" defaultRowHeight="14.25"/>
  <sheetData>
    <row r="9" spans="6:7" ht="14.25">
      <c r="F9" s="80"/>
      <c r="G9" s="53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N20" sqref="N20"/>
    </sheetView>
  </sheetViews>
  <sheetFormatPr defaultColWidth="9.00390625" defaultRowHeight="14.25"/>
  <cols>
    <col min="1" max="1" width="15.375" style="2" customWidth="1"/>
    <col min="2" max="2" width="10.125" style="2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66" t="s">
        <v>443</v>
      </c>
      <c r="B1" s="566"/>
      <c r="C1" s="566"/>
      <c r="D1" s="566"/>
      <c r="E1" s="566"/>
      <c r="G1" s="566" t="s">
        <v>444</v>
      </c>
      <c r="H1" s="566"/>
      <c r="I1" s="566"/>
      <c r="J1" s="566"/>
      <c r="K1" s="566"/>
    </row>
    <row r="2" spans="1:11" ht="15" customHeight="1">
      <c r="A2" s="5"/>
      <c r="B2" s="6"/>
      <c r="C2" s="7"/>
      <c r="D2" s="567" t="s">
        <v>445</v>
      </c>
      <c r="E2" s="567"/>
      <c r="G2" s="5"/>
      <c r="H2" s="6"/>
      <c r="I2" s="7"/>
      <c r="J2" s="567" t="s">
        <v>445</v>
      </c>
      <c r="K2" s="567"/>
    </row>
    <row r="3" spans="1:11" ht="39.75" customHeight="1">
      <c r="A3" s="8" t="s">
        <v>352</v>
      </c>
      <c r="B3" s="9" t="s">
        <v>399</v>
      </c>
      <c r="C3" s="9" t="s">
        <v>400</v>
      </c>
      <c r="D3" s="9" t="s">
        <v>401</v>
      </c>
      <c r="E3" s="10" t="s">
        <v>400</v>
      </c>
      <c r="G3" s="8" t="s">
        <v>352</v>
      </c>
      <c r="H3" s="9" t="s">
        <v>399</v>
      </c>
      <c r="I3" s="9" t="s">
        <v>400</v>
      </c>
      <c r="J3" s="9" t="s">
        <v>401</v>
      </c>
      <c r="K3" s="10" t="s">
        <v>400</v>
      </c>
    </row>
    <row r="4" spans="1:11" ht="18" customHeight="1">
      <c r="A4" s="11" t="s">
        <v>402</v>
      </c>
      <c r="B4" s="12">
        <v>1209.0478805</v>
      </c>
      <c r="C4" s="13"/>
      <c r="D4" s="14">
        <v>7.13</v>
      </c>
      <c r="E4" s="13"/>
      <c r="F4" s="15"/>
      <c r="G4" s="11" t="s">
        <v>402</v>
      </c>
      <c r="H4" s="12">
        <v>771.6398091699999</v>
      </c>
      <c r="I4" s="13"/>
      <c r="J4" s="14">
        <v>11.19</v>
      </c>
      <c r="K4" s="13"/>
    </row>
    <row r="5" spans="1:11" ht="18" customHeight="1">
      <c r="A5" s="16" t="s">
        <v>403</v>
      </c>
      <c r="B5" s="12">
        <v>195.32799315</v>
      </c>
      <c r="C5" s="17">
        <f aca="true" t="shared" si="0" ref="C5:C20">RANK(B5,B$5:B$20)</f>
        <v>1</v>
      </c>
      <c r="D5" s="14">
        <v>6.9920756197</v>
      </c>
      <c r="E5" s="17">
        <f aca="true" t="shared" si="1" ref="E5:E20">RANK(D5,D$5:D$20)</f>
        <v>5</v>
      </c>
      <c r="F5" s="15"/>
      <c r="G5" s="16" t="s">
        <v>403</v>
      </c>
      <c r="H5" s="12">
        <v>99.85737671000001</v>
      </c>
      <c r="I5" s="17">
        <f aca="true" t="shared" si="2" ref="I5:I20">RANK(H5,H$5:H$20)</f>
        <v>1</v>
      </c>
      <c r="J5" s="14">
        <v>15.7308372384</v>
      </c>
      <c r="K5" s="17">
        <f aca="true" t="shared" si="3" ref="K5:K20">RANK(J5,J$5:J$20)</f>
        <v>2</v>
      </c>
    </row>
    <row r="6" spans="1:11" ht="18" customHeight="1">
      <c r="A6" s="16" t="s">
        <v>404</v>
      </c>
      <c r="B6" s="12">
        <v>34.92960644</v>
      </c>
      <c r="C6" s="17">
        <f t="shared" si="0"/>
        <v>15</v>
      </c>
      <c r="D6" s="14">
        <v>0.7900943143</v>
      </c>
      <c r="E6" s="17">
        <f t="shared" si="1"/>
        <v>13</v>
      </c>
      <c r="F6" s="15"/>
      <c r="G6" s="16" t="s">
        <v>404</v>
      </c>
      <c r="H6" s="12">
        <v>22.502766219999998</v>
      </c>
      <c r="I6" s="17">
        <f t="shared" si="2"/>
        <v>13</v>
      </c>
      <c r="J6" s="14">
        <v>2.2784039953</v>
      </c>
      <c r="K6" s="17">
        <f t="shared" si="3"/>
        <v>13</v>
      </c>
    </row>
    <row r="7" spans="1:11" ht="18" customHeight="1">
      <c r="A7" s="16" t="s">
        <v>405</v>
      </c>
      <c r="B7" s="12">
        <v>40.04726866</v>
      </c>
      <c r="C7" s="17">
        <f t="shared" si="0"/>
        <v>13</v>
      </c>
      <c r="D7" s="14">
        <v>4.6639098287</v>
      </c>
      <c r="E7" s="17">
        <f t="shared" si="1"/>
        <v>8</v>
      </c>
      <c r="F7" s="15"/>
      <c r="G7" s="16" t="s">
        <v>405</v>
      </c>
      <c r="H7" s="12">
        <v>13.14485563</v>
      </c>
      <c r="I7" s="17">
        <f t="shared" si="2"/>
        <v>15</v>
      </c>
      <c r="J7" s="14">
        <v>20.3184470957</v>
      </c>
      <c r="K7" s="17">
        <f t="shared" si="3"/>
        <v>1</v>
      </c>
    </row>
    <row r="8" spans="1:11" ht="18" customHeight="1">
      <c r="A8" s="16" t="s">
        <v>406</v>
      </c>
      <c r="B8" s="12">
        <v>48.87711125</v>
      </c>
      <c r="C8" s="17">
        <f t="shared" si="0"/>
        <v>9</v>
      </c>
      <c r="D8" s="14">
        <v>3.7554277682</v>
      </c>
      <c r="E8" s="17">
        <f t="shared" si="1"/>
        <v>10</v>
      </c>
      <c r="F8" s="15"/>
      <c r="G8" s="16" t="s">
        <v>406</v>
      </c>
      <c r="H8" s="12">
        <v>18.91146178</v>
      </c>
      <c r="I8" s="17">
        <f t="shared" si="2"/>
        <v>14</v>
      </c>
      <c r="J8" s="14">
        <v>8.5402201694</v>
      </c>
      <c r="K8" s="17">
        <f t="shared" si="3"/>
        <v>8</v>
      </c>
    </row>
    <row r="9" spans="1:11" ht="18" customHeight="1">
      <c r="A9" s="16" t="s">
        <v>407</v>
      </c>
      <c r="B9" s="12">
        <v>35.162598710000005</v>
      </c>
      <c r="C9" s="17">
        <f t="shared" si="0"/>
        <v>14</v>
      </c>
      <c r="D9" s="14">
        <v>11.292223599585725</v>
      </c>
      <c r="E9" s="17">
        <f t="shared" si="1"/>
        <v>2</v>
      </c>
      <c r="F9" s="15"/>
      <c r="G9" s="16" t="s">
        <v>407</v>
      </c>
      <c r="H9" s="12">
        <v>22.77409968</v>
      </c>
      <c r="I9" s="17">
        <f t="shared" si="2"/>
        <v>12</v>
      </c>
      <c r="J9" s="14">
        <v>11.00414877091869</v>
      </c>
      <c r="K9" s="17">
        <f t="shared" si="3"/>
        <v>6</v>
      </c>
    </row>
    <row r="10" spans="1:11" ht="18" customHeight="1">
      <c r="A10" s="16" t="s">
        <v>408</v>
      </c>
      <c r="B10" s="12">
        <v>78.06389688</v>
      </c>
      <c r="C10" s="17">
        <f t="shared" si="0"/>
        <v>5</v>
      </c>
      <c r="D10" s="14">
        <v>0.3970852853</v>
      </c>
      <c r="E10" s="17">
        <f t="shared" si="1"/>
        <v>15</v>
      </c>
      <c r="F10" s="15"/>
      <c r="G10" s="16" t="s">
        <v>408</v>
      </c>
      <c r="H10" s="12">
        <v>30.0031526</v>
      </c>
      <c r="I10" s="17">
        <f t="shared" si="2"/>
        <v>10</v>
      </c>
      <c r="J10" s="14">
        <v>2.0628703784</v>
      </c>
      <c r="K10" s="17">
        <f t="shared" si="3"/>
        <v>14</v>
      </c>
    </row>
    <row r="11" spans="1:13" s="1" customFormat="1" ht="18" customHeight="1">
      <c r="A11" s="18" t="s">
        <v>422</v>
      </c>
      <c r="B11" s="19">
        <v>42.71253343</v>
      </c>
      <c r="C11" s="20">
        <f t="shared" si="0"/>
        <v>12</v>
      </c>
      <c r="D11" s="21">
        <v>6.7594687287</v>
      </c>
      <c r="E11" s="20">
        <f t="shared" si="1"/>
        <v>6</v>
      </c>
      <c r="F11" s="22"/>
      <c r="G11" s="18" t="s">
        <v>422</v>
      </c>
      <c r="H11" s="19">
        <v>23.81346846</v>
      </c>
      <c r="I11" s="20">
        <f t="shared" si="2"/>
        <v>11</v>
      </c>
      <c r="J11" s="21">
        <v>9.7728510189</v>
      </c>
      <c r="K11" s="20">
        <f t="shared" si="3"/>
        <v>7</v>
      </c>
      <c r="L11" s="2"/>
      <c r="M11" s="2"/>
    </row>
    <row r="12" spans="1:11" ht="18" customHeight="1">
      <c r="A12" s="16" t="s">
        <v>410</v>
      </c>
      <c r="B12" s="12">
        <v>122.21406225000001</v>
      </c>
      <c r="C12" s="17">
        <f t="shared" si="0"/>
        <v>2</v>
      </c>
      <c r="D12" s="14">
        <v>13.526902825955744</v>
      </c>
      <c r="E12" s="17">
        <f t="shared" si="1"/>
        <v>1</v>
      </c>
      <c r="F12" s="15"/>
      <c r="G12" s="16" t="s">
        <v>410</v>
      </c>
      <c r="H12" s="12">
        <v>92.23941191</v>
      </c>
      <c r="I12" s="17">
        <f t="shared" si="2"/>
        <v>2</v>
      </c>
      <c r="J12" s="14">
        <v>15.519355800872674</v>
      </c>
      <c r="K12" s="17">
        <f t="shared" si="3"/>
        <v>3</v>
      </c>
    </row>
    <row r="13" spans="1:11" ht="18" customHeight="1">
      <c r="A13" s="16" t="s">
        <v>411</v>
      </c>
      <c r="B13" s="12">
        <v>63.88614378</v>
      </c>
      <c r="C13" s="17">
        <f t="shared" si="0"/>
        <v>7</v>
      </c>
      <c r="D13" s="14">
        <v>8.4601831239</v>
      </c>
      <c r="E13" s="17">
        <f t="shared" si="1"/>
        <v>3</v>
      </c>
      <c r="F13" s="15"/>
      <c r="G13" s="16" t="s">
        <v>411</v>
      </c>
      <c r="H13" s="12">
        <v>35.23158882</v>
      </c>
      <c r="I13" s="17">
        <f t="shared" si="2"/>
        <v>8</v>
      </c>
      <c r="J13" s="14">
        <v>13.9774083697</v>
      </c>
      <c r="K13" s="17">
        <f t="shared" si="3"/>
        <v>5</v>
      </c>
    </row>
    <row r="14" spans="1:11" ht="18" customHeight="1">
      <c r="A14" s="16" t="s">
        <v>412</v>
      </c>
      <c r="B14" s="12">
        <v>100.16590289</v>
      </c>
      <c r="C14" s="17">
        <f t="shared" si="0"/>
        <v>3</v>
      </c>
      <c r="D14" s="14">
        <v>0.6432585452</v>
      </c>
      <c r="E14" s="17">
        <f t="shared" si="1"/>
        <v>14</v>
      </c>
      <c r="F14" s="15"/>
      <c r="G14" s="16" t="s">
        <v>412</v>
      </c>
      <c r="H14" s="12">
        <v>82.4676079</v>
      </c>
      <c r="I14" s="17">
        <f t="shared" si="2"/>
        <v>3</v>
      </c>
      <c r="J14" s="14">
        <v>1.6487531419</v>
      </c>
      <c r="K14" s="17">
        <f t="shared" si="3"/>
        <v>15</v>
      </c>
    </row>
    <row r="15" spans="1:11" ht="18" customHeight="1">
      <c r="A15" s="16" t="s">
        <v>413</v>
      </c>
      <c r="B15" s="12">
        <v>100.11107319</v>
      </c>
      <c r="C15" s="17">
        <f t="shared" si="0"/>
        <v>4</v>
      </c>
      <c r="D15" s="14">
        <v>2.9604751717</v>
      </c>
      <c r="E15" s="17">
        <f t="shared" si="1"/>
        <v>11</v>
      </c>
      <c r="F15" s="15"/>
      <c r="G15" s="16" t="s">
        <v>413</v>
      </c>
      <c r="H15" s="12">
        <v>71.00493371</v>
      </c>
      <c r="I15" s="17">
        <f t="shared" si="2"/>
        <v>4</v>
      </c>
      <c r="J15" s="14">
        <v>4.7571248452</v>
      </c>
      <c r="K15" s="17">
        <f t="shared" si="3"/>
        <v>11</v>
      </c>
    </row>
    <row r="16" spans="1:11" ht="18" customHeight="1">
      <c r="A16" s="16" t="s">
        <v>414</v>
      </c>
      <c r="B16" s="12">
        <v>75.18876057</v>
      </c>
      <c r="C16" s="17">
        <f t="shared" si="0"/>
        <v>6</v>
      </c>
      <c r="D16" s="14">
        <v>4.2065986461</v>
      </c>
      <c r="E16" s="17">
        <f t="shared" si="1"/>
        <v>9</v>
      </c>
      <c r="F16" s="15"/>
      <c r="G16" s="16" t="s">
        <v>414</v>
      </c>
      <c r="H16" s="12">
        <v>53.56795889</v>
      </c>
      <c r="I16" s="17">
        <f t="shared" si="2"/>
        <v>5</v>
      </c>
      <c r="J16" s="14">
        <v>4.1912213672</v>
      </c>
      <c r="K16" s="17">
        <f t="shared" si="3"/>
        <v>12</v>
      </c>
    </row>
    <row r="17" spans="1:11" ht="18" customHeight="1">
      <c r="A17" s="16" t="s">
        <v>415</v>
      </c>
      <c r="B17" s="12">
        <v>45.30907593</v>
      </c>
      <c r="C17" s="17">
        <f t="shared" si="0"/>
        <v>10</v>
      </c>
      <c r="D17" s="14">
        <v>-2.348853958</v>
      </c>
      <c r="E17" s="17">
        <f t="shared" si="1"/>
        <v>16</v>
      </c>
      <c r="F17" s="15"/>
      <c r="G17" s="16" t="s">
        <v>415</v>
      </c>
      <c r="H17" s="12">
        <v>36.0513367</v>
      </c>
      <c r="I17" s="17">
        <f t="shared" si="2"/>
        <v>7</v>
      </c>
      <c r="J17" s="14">
        <v>-3.324845759</v>
      </c>
      <c r="K17" s="17">
        <f t="shared" si="3"/>
        <v>16</v>
      </c>
    </row>
    <row r="18" spans="1:11" ht="18" customHeight="1">
      <c r="A18" s="16" t="s">
        <v>446</v>
      </c>
      <c r="B18" s="12">
        <v>43.70847341</v>
      </c>
      <c r="C18" s="17">
        <f t="shared" si="0"/>
        <v>11</v>
      </c>
      <c r="D18" s="14">
        <v>6.3398425023</v>
      </c>
      <c r="E18" s="17">
        <f t="shared" si="1"/>
        <v>7</v>
      </c>
      <c r="F18" s="15"/>
      <c r="G18" s="16" t="s">
        <v>446</v>
      </c>
      <c r="H18" s="12">
        <v>34.66917711</v>
      </c>
      <c r="I18" s="17">
        <f t="shared" si="2"/>
        <v>9</v>
      </c>
      <c r="J18" s="14">
        <v>7.396232879</v>
      </c>
      <c r="K18" s="17">
        <f t="shared" si="3"/>
        <v>9</v>
      </c>
    </row>
    <row r="19" spans="1:11" ht="18" customHeight="1">
      <c r="A19" s="16" t="s">
        <v>417</v>
      </c>
      <c r="B19" s="12">
        <v>61.92358437</v>
      </c>
      <c r="C19" s="17">
        <f t="shared" si="0"/>
        <v>8</v>
      </c>
      <c r="D19" s="14">
        <v>7.2925354187</v>
      </c>
      <c r="E19" s="17">
        <f t="shared" si="1"/>
        <v>4</v>
      </c>
      <c r="F19" s="15"/>
      <c r="G19" s="16" t="s">
        <v>417</v>
      </c>
      <c r="H19" s="12">
        <v>36.60501472</v>
      </c>
      <c r="I19" s="17">
        <f t="shared" si="2"/>
        <v>6</v>
      </c>
      <c r="J19" s="14">
        <v>14.2080780158</v>
      </c>
      <c r="K19" s="17">
        <f t="shared" si="3"/>
        <v>4</v>
      </c>
    </row>
    <row r="20" spans="1:11" ht="18" customHeight="1">
      <c r="A20" s="23" t="s">
        <v>418</v>
      </c>
      <c r="B20" s="24">
        <v>20.7347483</v>
      </c>
      <c r="C20" s="25">
        <f t="shared" si="0"/>
        <v>16</v>
      </c>
      <c r="D20" s="26">
        <v>2.0618770008</v>
      </c>
      <c r="E20" s="25">
        <f t="shared" si="1"/>
        <v>12</v>
      </c>
      <c r="F20" s="15"/>
      <c r="G20" s="23" t="s">
        <v>418</v>
      </c>
      <c r="H20" s="24">
        <v>9.49626941</v>
      </c>
      <c r="I20" s="25">
        <f t="shared" si="2"/>
        <v>16</v>
      </c>
      <c r="J20" s="26">
        <v>4.774348065</v>
      </c>
      <c r="K20" s="25">
        <f t="shared" si="3"/>
        <v>10</v>
      </c>
    </row>
    <row r="21" spans="1:11" ht="30" customHeight="1">
      <c r="A21" s="27"/>
      <c r="B21" s="28"/>
      <c r="C21" s="29"/>
      <c r="D21" s="30"/>
      <c r="E21" s="29"/>
      <c r="G21" s="27"/>
      <c r="H21" s="28"/>
      <c r="I21" s="29"/>
      <c r="J21" s="30"/>
      <c r="K21" s="29"/>
    </row>
    <row r="22" spans="5:11" ht="30" customHeight="1">
      <c r="E22" s="2">
        <v>50</v>
      </c>
      <c r="G22" s="31"/>
      <c r="H22" s="32"/>
      <c r="I22" s="32"/>
      <c r="J22" s="32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7" sqref="H27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64"/>
  <sheetViews>
    <sheetView tabSelected="1" zoomScaleSheetLayoutView="100" workbookViewId="0" topLeftCell="BT1">
      <selection activeCell="CI4" sqref="CI4:CI5"/>
    </sheetView>
  </sheetViews>
  <sheetFormatPr defaultColWidth="9.00390625" defaultRowHeight="14.25"/>
  <cols>
    <col min="1" max="1" width="43.625" style="302" customWidth="1"/>
    <col min="2" max="2" width="2.00390625" style="302" customWidth="1"/>
    <col min="3" max="3" width="27.25390625" style="302" customWidth="1"/>
    <col min="4" max="4" width="9.25390625" style="302" customWidth="1"/>
    <col min="5" max="5" width="9.50390625" style="302" customWidth="1"/>
    <col min="6" max="6" width="8.50390625" style="302" customWidth="1"/>
    <col min="7" max="7" width="8.25390625" style="302" customWidth="1"/>
    <col min="8" max="8" width="2.00390625" style="302" customWidth="1"/>
    <col min="9" max="9" width="22.50390625" style="302" customWidth="1"/>
    <col min="10" max="13" width="6.625" style="302" customWidth="1"/>
    <col min="14" max="14" width="2.625" style="312" customWidth="1"/>
    <col min="15" max="15" width="24.75390625" style="302" customWidth="1"/>
    <col min="16" max="18" width="6.125" style="302" customWidth="1"/>
    <col min="19" max="19" width="6.75390625" style="302" customWidth="1"/>
    <col min="20" max="20" width="2.625" style="302" customWidth="1"/>
    <col min="21" max="21" width="34.75390625" style="75" customWidth="1"/>
    <col min="22" max="22" width="10.625" style="34" customWidth="1"/>
    <col min="23" max="23" width="3.375" style="34" customWidth="1"/>
    <col min="24" max="24" width="32.75390625" style="34" customWidth="1"/>
    <col min="25" max="25" width="10.625" style="34" customWidth="1"/>
    <col min="26" max="26" width="3.375" style="34" customWidth="1"/>
    <col min="27" max="27" width="35.00390625" style="34" customWidth="1"/>
    <col min="28" max="28" width="10.625" style="34" customWidth="1"/>
    <col min="29" max="29" width="10.625" style="75" customWidth="1"/>
    <col min="30" max="30" width="31.25390625" style="34" customWidth="1"/>
    <col min="31" max="31" width="10.625" style="34" customWidth="1"/>
    <col min="32" max="32" width="2.375" style="34" customWidth="1"/>
    <col min="33" max="33" width="22.125" style="34" customWidth="1"/>
    <col min="34" max="34" width="8.625" style="34" customWidth="1"/>
    <col min="35" max="38" width="11.625" style="34" customWidth="1"/>
    <col min="39" max="39" width="3.00390625" style="34" customWidth="1"/>
    <col min="40" max="40" width="28.00390625" style="34" customWidth="1"/>
    <col min="41" max="42" width="7.625" style="34" customWidth="1"/>
    <col min="43" max="43" width="3.125" style="34" customWidth="1"/>
    <col min="44" max="44" width="28.00390625" style="34" customWidth="1"/>
    <col min="45" max="45" width="9.375" style="34" customWidth="1"/>
    <col min="46" max="46" width="14.50390625" style="34" customWidth="1"/>
    <col min="47" max="47" width="6.50390625" style="34" customWidth="1"/>
    <col min="48" max="48" width="28.25390625" style="34" customWidth="1"/>
    <col min="49" max="49" width="8.75390625" style="34" customWidth="1"/>
    <col min="50" max="50" width="8.375" style="34" customWidth="1"/>
    <col min="51" max="51" width="9.125" style="34" customWidth="1"/>
    <col min="52" max="52" width="9.75390625" style="34" customWidth="1"/>
    <col min="53" max="53" width="5.50390625" style="34" customWidth="1"/>
    <col min="54" max="54" width="30.625" style="34" customWidth="1"/>
    <col min="55" max="55" width="9.25390625" style="34" customWidth="1"/>
    <col min="56" max="56" width="2.00390625" style="34" customWidth="1"/>
    <col min="57" max="57" width="32.625" style="34" customWidth="1"/>
    <col min="58" max="58" width="12.25390625" style="34" customWidth="1"/>
    <col min="59" max="59" width="3.25390625" style="75" customWidth="1"/>
    <col min="60" max="60" width="30.625" style="34" customWidth="1"/>
    <col min="61" max="61" width="9.875" style="34" customWidth="1"/>
    <col min="62" max="62" width="7.625" style="34" customWidth="1"/>
    <col min="63" max="63" width="1.875" style="34" customWidth="1"/>
    <col min="64" max="64" width="26.75390625" style="34" customWidth="1"/>
    <col min="65" max="66" width="9.625" style="34" customWidth="1"/>
    <col min="67" max="67" width="3.75390625" style="34" customWidth="1"/>
    <col min="68" max="68" width="28.00390625" style="34" customWidth="1"/>
    <col min="69" max="72" width="10.625" style="34" customWidth="1"/>
    <col min="73" max="73" width="9.875" style="34" customWidth="1"/>
    <col min="74" max="74" width="24.125" style="34" customWidth="1"/>
    <col min="75" max="75" width="12.875" style="34" customWidth="1"/>
    <col min="76" max="76" width="14.125" style="34" customWidth="1"/>
    <col min="77" max="77" width="2.25390625" style="34" customWidth="1"/>
    <col min="78" max="78" width="10.125" style="34" bestFit="1" customWidth="1"/>
    <col min="79" max="79" width="22.125" style="34" customWidth="1"/>
    <col min="80" max="80" width="9.00390625" style="34" customWidth="1"/>
    <col min="81" max="81" width="9.125" style="34" bestFit="1" customWidth="1"/>
    <col min="82" max="82" width="9.00390625" style="34" customWidth="1"/>
    <col min="83" max="83" width="22.00390625" style="34" customWidth="1"/>
    <col min="84" max="84" width="9.00390625" style="34" customWidth="1"/>
    <col min="85" max="85" width="11.25390625" style="34" bestFit="1" customWidth="1"/>
    <col min="86" max="86" width="9.00390625" style="34" customWidth="1"/>
    <col min="87" max="87" width="9.625" style="34" bestFit="1" customWidth="1"/>
    <col min="88" max="16384" width="9.00390625" style="34" customWidth="1"/>
  </cols>
  <sheetData>
    <row r="1" spans="1:194" s="179" customFormat="1" ht="30" customHeight="1">
      <c r="A1" s="313" t="s">
        <v>0</v>
      </c>
      <c r="B1" s="313"/>
      <c r="C1" s="539" t="s">
        <v>1</v>
      </c>
      <c r="D1" s="539"/>
      <c r="E1" s="539"/>
      <c r="F1" s="539"/>
      <c r="G1" s="539"/>
      <c r="H1" s="314"/>
      <c r="I1" s="539" t="s">
        <v>2</v>
      </c>
      <c r="J1" s="539"/>
      <c r="K1" s="539"/>
      <c r="L1" s="539"/>
      <c r="M1" s="539"/>
      <c r="N1" s="314"/>
      <c r="O1" s="539" t="s">
        <v>3</v>
      </c>
      <c r="P1" s="539"/>
      <c r="Q1" s="539"/>
      <c r="R1" s="539"/>
      <c r="S1" s="539"/>
      <c r="T1" s="314"/>
      <c r="U1" s="540" t="s">
        <v>4</v>
      </c>
      <c r="V1" s="540"/>
      <c r="W1" s="226"/>
      <c r="X1" s="540" t="s">
        <v>5</v>
      </c>
      <c r="Y1" s="540"/>
      <c r="Z1" s="37"/>
      <c r="AA1" s="540" t="s">
        <v>6</v>
      </c>
      <c r="AB1" s="540"/>
      <c r="AC1" s="226"/>
      <c r="AD1" s="540" t="s">
        <v>7</v>
      </c>
      <c r="AE1" s="540"/>
      <c r="AF1" s="37"/>
      <c r="AG1" s="540" t="s">
        <v>8</v>
      </c>
      <c r="AH1" s="540"/>
      <c r="AI1" s="540"/>
      <c r="AJ1" s="540"/>
      <c r="AK1" s="540"/>
      <c r="AL1" s="540"/>
      <c r="AM1" s="37"/>
      <c r="AN1" s="540" t="s">
        <v>9</v>
      </c>
      <c r="AO1" s="540"/>
      <c r="AP1" s="540"/>
      <c r="AQ1" s="37"/>
      <c r="AR1" s="540" t="s">
        <v>10</v>
      </c>
      <c r="AS1" s="540"/>
      <c r="AT1" s="540"/>
      <c r="AU1" s="67"/>
      <c r="AW1" s="37" t="s">
        <v>11</v>
      </c>
      <c r="AX1" s="67"/>
      <c r="AY1" s="67"/>
      <c r="AZ1" s="67"/>
      <c r="BA1" s="67"/>
      <c r="BB1" s="67" t="s">
        <v>12</v>
      </c>
      <c r="BC1" s="67"/>
      <c r="BD1" s="67"/>
      <c r="BE1" s="67" t="s">
        <v>13</v>
      </c>
      <c r="BF1" s="67"/>
      <c r="BG1" s="67"/>
      <c r="BH1" s="67" t="s">
        <v>14</v>
      </c>
      <c r="BI1" s="67"/>
      <c r="BJ1" s="67"/>
      <c r="BK1" s="67"/>
      <c r="BL1" s="67" t="s">
        <v>15</v>
      </c>
      <c r="BM1" s="67"/>
      <c r="BN1" s="67"/>
      <c r="BO1" s="77"/>
      <c r="BP1" s="67" t="s">
        <v>16</v>
      </c>
      <c r="BQ1" s="67"/>
      <c r="BR1" s="67"/>
      <c r="BS1" s="67"/>
      <c r="BT1" s="67"/>
      <c r="BU1" s="77"/>
      <c r="BV1" s="67" t="s">
        <v>17</v>
      </c>
      <c r="BW1" s="67"/>
      <c r="BX1" s="67"/>
      <c r="BY1" s="77"/>
      <c r="BZ1" s="34"/>
      <c r="CA1" s="67" t="s">
        <v>18</v>
      </c>
      <c r="CB1" s="77"/>
      <c r="CC1" s="77"/>
      <c r="CD1" s="34"/>
      <c r="CE1" s="540" t="s">
        <v>19</v>
      </c>
      <c r="CF1" s="540"/>
      <c r="CG1" s="540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</row>
    <row r="2" spans="1:194" s="35" customFormat="1" ht="15" customHeight="1">
      <c r="A2" s="302" t="s">
        <v>20</v>
      </c>
      <c r="B2" s="302"/>
      <c r="C2" s="314"/>
      <c r="D2" s="314"/>
      <c r="E2" s="314"/>
      <c r="F2" s="315" t="s">
        <v>21</v>
      </c>
      <c r="G2" s="316"/>
      <c r="H2" s="316"/>
      <c r="I2" s="314"/>
      <c r="J2" s="314"/>
      <c r="K2" s="314"/>
      <c r="L2" s="315" t="s">
        <v>22</v>
      </c>
      <c r="M2" s="316"/>
      <c r="N2" s="316"/>
      <c r="O2" s="314"/>
      <c r="P2" s="368"/>
      <c r="Q2" s="314"/>
      <c r="R2" s="315" t="s">
        <v>23</v>
      </c>
      <c r="S2" s="316"/>
      <c r="T2" s="316"/>
      <c r="U2" s="128"/>
      <c r="V2" s="389"/>
      <c r="W2" s="389"/>
      <c r="X2" s="390"/>
      <c r="Y2" s="389"/>
      <c r="Z2" s="315"/>
      <c r="AA2" s="315"/>
      <c r="AB2" s="405"/>
      <c r="AC2" s="389"/>
      <c r="AD2" s="406"/>
      <c r="AE2" s="301"/>
      <c r="AF2" s="243"/>
      <c r="AG2" s="182"/>
      <c r="AH2" s="182"/>
      <c r="AI2" s="182"/>
      <c r="AJ2" s="182"/>
      <c r="AK2" s="182"/>
      <c r="AL2" s="182"/>
      <c r="AM2" s="182"/>
      <c r="AN2" s="243"/>
      <c r="AO2" s="243"/>
      <c r="AP2" s="243"/>
      <c r="AQ2" s="243"/>
      <c r="AR2" s="541"/>
      <c r="AS2" s="542"/>
      <c r="AT2" s="542"/>
      <c r="AU2" s="315"/>
      <c r="AV2" s="243"/>
      <c r="AW2" s="243"/>
      <c r="AX2" s="243"/>
      <c r="AY2" s="315" t="s">
        <v>21</v>
      </c>
      <c r="AZ2" s="315"/>
      <c r="BA2" s="315"/>
      <c r="BB2" s="182"/>
      <c r="BC2" s="182"/>
      <c r="BD2" s="182"/>
      <c r="BE2" s="543" t="s">
        <v>21</v>
      </c>
      <c r="BF2" s="543"/>
      <c r="BG2" s="476"/>
      <c r="BH2" s="544" t="s">
        <v>24</v>
      </c>
      <c r="BI2" s="544"/>
      <c r="BJ2" s="544"/>
      <c r="BK2" s="243"/>
      <c r="BL2" s="243"/>
      <c r="BM2" s="315" t="s">
        <v>25</v>
      </c>
      <c r="BN2" s="315"/>
      <c r="BO2" s="495"/>
      <c r="BP2" s="182"/>
      <c r="BQ2" s="182"/>
      <c r="BS2" s="315" t="s">
        <v>21</v>
      </c>
      <c r="BT2" s="495"/>
      <c r="BU2" s="495"/>
      <c r="BW2" s="472"/>
      <c r="BX2" s="472" t="s">
        <v>26</v>
      </c>
      <c r="BY2" s="495"/>
      <c r="BZ2" s="34"/>
      <c r="CA2" s="227"/>
      <c r="CB2" s="405" t="s">
        <v>27</v>
      </c>
      <c r="CC2" s="495"/>
      <c r="CD2" s="34"/>
      <c r="CE2" s="227"/>
      <c r="CF2" s="405" t="s">
        <v>28</v>
      </c>
      <c r="CG2" s="495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</row>
    <row r="3" spans="1:194" s="177" customFormat="1" ht="36.75" customHeight="1">
      <c r="A3" s="317" t="s">
        <v>29</v>
      </c>
      <c r="B3" s="318"/>
      <c r="C3" s="319" t="s">
        <v>30</v>
      </c>
      <c r="D3" s="320" t="s">
        <v>31</v>
      </c>
      <c r="E3" s="320" t="s">
        <v>32</v>
      </c>
      <c r="F3" s="320" t="s">
        <v>33</v>
      </c>
      <c r="G3" s="321" t="s">
        <v>34</v>
      </c>
      <c r="H3" s="322"/>
      <c r="I3" s="369" t="s">
        <v>30</v>
      </c>
      <c r="J3" s="320" t="s">
        <v>35</v>
      </c>
      <c r="K3" s="370" t="s">
        <v>36</v>
      </c>
      <c r="L3" s="370" t="s">
        <v>37</v>
      </c>
      <c r="M3" s="370" t="s">
        <v>38</v>
      </c>
      <c r="N3" s="322"/>
      <c r="O3" s="319" t="s">
        <v>30</v>
      </c>
      <c r="P3" s="371" t="s">
        <v>39</v>
      </c>
      <c r="Q3" s="371" t="s">
        <v>40</v>
      </c>
      <c r="R3" s="370" t="s">
        <v>41</v>
      </c>
      <c r="S3" s="370" t="s">
        <v>42</v>
      </c>
      <c r="T3" s="322"/>
      <c r="U3" s="319" t="s">
        <v>30</v>
      </c>
      <c r="V3" s="370" t="s">
        <v>43</v>
      </c>
      <c r="W3" s="322"/>
      <c r="X3" s="319" t="s">
        <v>30</v>
      </c>
      <c r="Y3" s="370" t="s">
        <v>43</v>
      </c>
      <c r="Z3" s="322"/>
      <c r="AA3" s="319" t="s">
        <v>30</v>
      </c>
      <c r="AB3" s="370" t="s">
        <v>44</v>
      </c>
      <c r="AC3" s="322"/>
      <c r="AD3" s="319" t="s">
        <v>30</v>
      </c>
      <c r="AE3" s="370" t="s">
        <v>44</v>
      </c>
      <c r="AF3" s="322"/>
      <c r="AG3" s="319" t="s">
        <v>30</v>
      </c>
      <c r="AH3" s="411" t="s">
        <v>45</v>
      </c>
      <c r="AI3" s="371" t="s">
        <v>31</v>
      </c>
      <c r="AJ3" s="370" t="s">
        <v>32</v>
      </c>
      <c r="AK3" s="371" t="s">
        <v>46</v>
      </c>
      <c r="AL3" s="369" t="s">
        <v>34</v>
      </c>
      <c r="AM3" s="322"/>
      <c r="AN3" s="319" t="s">
        <v>30</v>
      </c>
      <c r="AO3" s="42" t="s">
        <v>31</v>
      </c>
      <c r="AP3" s="43" t="s">
        <v>47</v>
      </c>
      <c r="AQ3" s="45"/>
      <c r="AR3" s="430" t="s">
        <v>48</v>
      </c>
      <c r="AS3" s="431" t="s">
        <v>49</v>
      </c>
      <c r="AT3" s="432" t="s">
        <v>50</v>
      </c>
      <c r="AU3" s="322"/>
      <c r="AV3" s="319" t="s">
        <v>30</v>
      </c>
      <c r="AW3" s="319" t="s">
        <v>31</v>
      </c>
      <c r="AX3" s="371" t="s">
        <v>32</v>
      </c>
      <c r="AY3" s="371" t="s">
        <v>51</v>
      </c>
      <c r="AZ3" s="370" t="s">
        <v>34</v>
      </c>
      <c r="BA3" s="322"/>
      <c r="BB3" s="319" t="s">
        <v>30</v>
      </c>
      <c r="BC3" s="370" t="s">
        <v>52</v>
      </c>
      <c r="BD3" s="322"/>
      <c r="BE3" s="319" t="s">
        <v>30</v>
      </c>
      <c r="BF3" s="370" t="s">
        <v>52</v>
      </c>
      <c r="BG3" s="322"/>
      <c r="BH3" s="319" t="s">
        <v>30</v>
      </c>
      <c r="BI3" s="371" t="s">
        <v>51</v>
      </c>
      <c r="BJ3" s="370" t="s">
        <v>50</v>
      </c>
      <c r="BK3" s="322"/>
      <c r="BL3" s="319" t="s">
        <v>30</v>
      </c>
      <c r="BM3" s="42" t="s">
        <v>53</v>
      </c>
      <c r="BN3" s="370" t="s">
        <v>54</v>
      </c>
      <c r="BO3" s="322"/>
      <c r="BP3" s="319" t="s">
        <v>30</v>
      </c>
      <c r="BQ3" s="371" t="s">
        <v>55</v>
      </c>
      <c r="BR3" s="496" t="s">
        <v>56</v>
      </c>
      <c r="BS3" s="371" t="s">
        <v>57</v>
      </c>
      <c r="BT3" s="497" t="s">
        <v>58</v>
      </c>
      <c r="BU3" s="515"/>
      <c r="BV3" s="319" t="s">
        <v>59</v>
      </c>
      <c r="BW3" s="371" t="s">
        <v>31</v>
      </c>
      <c r="BX3" s="516" t="s">
        <v>60</v>
      </c>
      <c r="BY3" s="515"/>
      <c r="BZ3" s="34"/>
      <c r="CA3" s="319" t="s">
        <v>30</v>
      </c>
      <c r="CB3" s="371" t="s">
        <v>51</v>
      </c>
      <c r="CC3" s="370" t="s">
        <v>50</v>
      </c>
      <c r="CD3" s="34"/>
      <c r="CE3" s="319" t="s">
        <v>30</v>
      </c>
      <c r="CF3" s="371" t="s">
        <v>51</v>
      </c>
      <c r="CG3" s="370" t="s">
        <v>50</v>
      </c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</row>
    <row r="4" spans="1:87" s="35" customFormat="1" ht="19.5" customHeight="1">
      <c r="A4" s="291" t="s">
        <v>61</v>
      </c>
      <c r="B4" s="323"/>
      <c r="C4" s="324" t="s">
        <v>62</v>
      </c>
      <c r="D4" s="325"/>
      <c r="E4" s="326">
        <v>-4.680000000000007</v>
      </c>
      <c r="F4" s="327"/>
      <c r="G4" s="328">
        <v>1.8100000000000023</v>
      </c>
      <c r="H4" s="329"/>
      <c r="I4" s="372" t="s">
        <v>62</v>
      </c>
      <c r="J4" s="373">
        <v>6</v>
      </c>
      <c r="K4" s="326">
        <v>6.7</v>
      </c>
      <c r="L4" s="374">
        <v>-1.8000000000000256</v>
      </c>
      <c r="M4" s="374">
        <v>-4.680000000000007</v>
      </c>
      <c r="N4" s="329"/>
      <c r="O4" s="375" t="s">
        <v>62</v>
      </c>
      <c r="P4" s="339">
        <v>2.1</v>
      </c>
      <c r="Q4" s="391">
        <v>11.1</v>
      </c>
      <c r="R4" s="391">
        <v>-1.613607176770543</v>
      </c>
      <c r="S4" s="391">
        <v>1.8100000000000023</v>
      </c>
      <c r="T4" s="329"/>
      <c r="U4" s="392" t="s">
        <v>63</v>
      </c>
      <c r="V4" s="393">
        <v>-4.680000000000007</v>
      </c>
      <c r="W4" s="222"/>
      <c r="X4" s="50" t="s">
        <v>64</v>
      </c>
      <c r="Y4" s="393">
        <v>-8.730000000000004</v>
      </c>
      <c r="Z4" s="222"/>
      <c r="AA4" s="392" t="s">
        <v>63</v>
      </c>
      <c r="AB4" s="407">
        <v>1.8100000000000023</v>
      </c>
      <c r="AC4" s="128"/>
      <c r="AD4" s="50" t="s">
        <v>64</v>
      </c>
      <c r="AE4" s="388">
        <v>-17.239999999999995</v>
      </c>
      <c r="AF4" s="222"/>
      <c r="AG4" s="412" t="s">
        <v>65</v>
      </c>
      <c r="AH4" s="413" t="s">
        <v>66</v>
      </c>
      <c r="AI4" s="222">
        <v>508.7018</v>
      </c>
      <c r="AJ4" s="414">
        <v>9.267726246972963</v>
      </c>
      <c r="AK4" s="222">
        <v>2472.2929</v>
      </c>
      <c r="AL4" s="414">
        <v>5.474790010792385</v>
      </c>
      <c r="AM4" s="222"/>
      <c r="AN4" s="415" t="s">
        <v>67</v>
      </c>
      <c r="AO4" s="407">
        <v>95.8</v>
      </c>
      <c r="AP4" s="374">
        <v>98.43</v>
      </c>
      <c r="AQ4" s="222"/>
      <c r="AR4" s="433" t="s">
        <v>68</v>
      </c>
      <c r="AS4" s="434">
        <v>867</v>
      </c>
      <c r="AT4" s="435" t="s">
        <v>69</v>
      </c>
      <c r="AU4" s="436"/>
      <c r="AV4" s="375" t="s">
        <v>70</v>
      </c>
      <c r="AW4" s="393"/>
      <c r="AX4" s="183"/>
      <c r="AY4" s="334"/>
      <c r="AZ4" s="304"/>
      <c r="BA4" s="387"/>
      <c r="BB4" s="457" t="s">
        <v>71</v>
      </c>
      <c r="BC4" s="99">
        <v>12.72053023961415</v>
      </c>
      <c r="BD4" s="329"/>
      <c r="BE4" s="477" t="s">
        <v>72</v>
      </c>
      <c r="BF4" s="263">
        <v>-35.29947225262518</v>
      </c>
      <c r="BG4" s="329"/>
      <c r="BH4" s="478" t="s">
        <v>73</v>
      </c>
      <c r="BI4" s="343">
        <v>749810</v>
      </c>
      <c r="BJ4" s="479">
        <v>-9.97814916198434</v>
      </c>
      <c r="BK4" s="329"/>
      <c r="BL4" s="480" t="s">
        <v>74</v>
      </c>
      <c r="BM4" s="400">
        <v>616974.26</v>
      </c>
      <c r="BN4" s="436">
        <v>22.816005428494847</v>
      </c>
      <c r="BO4" s="498"/>
      <c r="BP4" s="499" t="s">
        <v>75</v>
      </c>
      <c r="BQ4" s="500">
        <v>32443942.176787</v>
      </c>
      <c r="BR4" s="501">
        <v>622850.950728</v>
      </c>
      <c r="BS4" s="501">
        <v>2766047.498064</v>
      </c>
      <c r="BT4" s="501">
        <v>2109696.266069</v>
      </c>
      <c r="BU4" s="517"/>
      <c r="BV4" s="499" t="s">
        <v>76</v>
      </c>
      <c r="BW4" s="518">
        <v>100.00250162</v>
      </c>
      <c r="BX4" s="519">
        <v>100.54022256</v>
      </c>
      <c r="BY4" s="517"/>
      <c r="BZ4" s="388"/>
      <c r="CA4" s="520" t="s">
        <v>77</v>
      </c>
      <c r="CB4" s="348">
        <v>300846</v>
      </c>
      <c r="CC4" s="498">
        <v>18.8</v>
      </c>
      <c r="CE4" s="531" t="s">
        <v>78</v>
      </c>
      <c r="CF4" s="532"/>
      <c r="CG4" s="388">
        <v>9.637536707434322</v>
      </c>
      <c r="CH4" s="35">
        <v>184460.8380406374</v>
      </c>
      <c r="CI4" s="35">
        <f>CB4/CH4*100-100</f>
        <v>63.09478109045699</v>
      </c>
    </row>
    <row r="5" spans="1:87" s="35" customFormat="1" ht="18" customHeight="1">
      <c r="A5" s="330" t="s">
        <v>79</v>
      </c>
      <c r="B5" s="331"/>
      <c r="C5" s="332" t="s">
        <v>80</v>
      </c>
      <c r="D5" s="294"/>
      <c r="E5" s="333">
        <v>5.2</v>
      </c>
      <c r="F5" s="334"/>
      <c r="G5" s="304">
        <v>8.3</v>
      </c>
      <c r="H5" s="329"/>
      <c r="I5" s="376" t="s">
        <v>80</v>
      </c>
      <c r="J5" s="377">
        <v>7.9</v>
      </c>
      <c r="K5" s="214">
        <v>-23.4</v>
      </c>
      <c r="L5" s="222">
        <v>-2.5</v>
      </c>
      <c r="M5" s="222">
        <v>5.2</v>
      </c>
      <c r="N5" s="329"/>
      <c r="O5" s="376" t="s">
        <v>80</v>
      </c>
      <c r="P5" s="339">
        <v>-11.9</v>
      </c>
      <c r="Q5" s="339">
        <v>-1.3</v>
      </c>
      <c r="R5" s="339">
        <v>-5.7</v>
      </c>
      <c r="S5" s="339">
        <v>8.3</v>
      </c>
      <c r="T5" s="329"/>
      <c r="U5" s="50" t="s">
        <v>81</v>
      </c>
      <c r="V5" s="393">
        <v>8.5</v>
      </c>
      <c r="W5" s="222"/>
      <c r="X5" s="35" t="s">
        <v>82</v>
      </c>
      <c r="Y5" s="393">
        <v>-14.650000000000006</v>
      </c>
      <c r="Z5" s="222"/>
      <c r="AA5" s="50" t="s">
        <v>81</v>
      </c>
      <c r="AB5" s="393">
        <v>0.5100000000000051</v>
      </c>
      <c r="AC5" s="128"/>
      <c r="AD5" s="35" t="s">
        <v>82</v>
      </c>
      <c r="AE5" s="388">
        <v>-5.439999999999998</v>
      </c>
      <c r="AF5" s="222"/>
      <c r="AG5" s="205" t="s">
        <v>83</v>
      </c>
      <c r="AH5" s="416" t="s">
        <v>66</v>
      </c>
      <c r="AI5" s="222">
        <v>76.4479</v>
      </c>
      <c r="AJ5" s="417">
        <v>-20.464036688466393</v>
      </c>
      <c r="AK5" s="222">
        <v>428.0895</v>
      </c>
      <c r="AL5" s="417">
        <v>-5.031248835323121</v>
      </c>
      <c r="AM5" s="222"/>
      <c r="AN5" s="50" t="s">
        <v>84</v>
      </c>
      <c r="AO5" s="393">
        <v>100</v>
      </c>
      <c r="AP5" s="222">
        <v>100</v>
      </c>
      <c r="AQ5" s="222"/>
      <c r="AR5" s="433" t="s">
        <v>85</v>
      </c>
      <c r="AS5" s="437">
        <v>249</v>
      </c>
      <c r="AT5" s="438">
        <v>5.1</v>
      </c>
      <c r="AU5" s="436"/>
      <c r="AV5" s="406" t="s">
        <v>80</v>
      </c>
      <c r="AW5" s="458"/>
      <c r="AX5" s="266">
        <v>5.2</v>
      </c>
      <c r="AY5" s="459"/>
      <c r="AZ5" s="266">
        <v>8.3</v>
      </c>
      <c r="BA5" s="387"/>
      <c r="BB5" s="332" t="s">
        <v>86</v>
      </c>
      <c r="BC5" s="99">
        <v>23.14097278563618</v>
      </c>
      <c r="BD5" s="329"/>
      <c r="BE5" s="481" t="s">
        <v>87</v>
      </c>
      <c r="BF5" s="263">
        <v>130.51552154848628</v>
      </c>
      <c r="BG5" s="329"/>
      <c r="BH5" s="478" t="s">
        <v>88</v>
      </c>
      <c r="BI5" s="343">
        <v>628553</v>
      </c>
      <c r="BJ5" s="479">
        <v>-6.081828179351401</v>
      </c>
      <c r="BK5" s="329"/>
      <c r="BL5" s="480" t="s">
        <v>89</v>
      </c>
      <c r="BM5" s="400">
        <v>449272.81000000006</v>
      </c>
      <c r="BN5" s="436">
        <v>47.26241354201306</v>
      </c>
      <c r="BO5" s="498"/>
      <c r="BP5" s="502" t="s">
        <v>90</v>
      </c>
      <c r="BQ5" s="500">
        <v>22736612.705452</v>
      </c>
      <c r="BR5" s="501">
        <v>101671.499904</v>
      </c>
      <c r="BS5" s="501">
        <v>1865243.746017</v>
      </c>
      <c r="BT5" s="501">
        <v>1677051.380186</v>
      </c>
      <c r="BU5" s="517"/>
      <c r="BV5" s="521" t="s">
        <v>91</v>
      </c>
      <c r="BW5" s="518">
        <v>101.4883061</v>
      </c>
      <c r="BX5" s="519">
        <v>102.32331696</v>
      </c>
      <c r="BY5" s="517"/>
      <c r="BZ5" s="388"/>
      <c r="CA5" s="522" t="s">
        <v>92</v>
      </c>
      <c r="CB5" s="348">
        <v>72420</v>
      </c>
      <c r="CC5" s="498">
        <v>19.71</v>
      </c>
      <c r="CE5" s="533" t="s">
        <v>93</v>
      </c>
      <c r="CF5" s="348"/>
      <c r="CG5" s="388">
        <v>18.837393990627533</v>
      </c>
      <c r="CH5" s="35">
        <v>46327.794069729556</v>
      </c>
      <c r="CI5" s="35">
        <f>CB5/CH5*100-100</f>
        <v>56.32084681389787</v>
      </c>
    </row>
    <row r="6" spans="1:85" s="35" customFormat="1" ht="17.25" customHeight="1">
      <c r="A6" s="335" t="s">
        <v>94</v>
      </c>
      <c r="B6" s="336"/>
      <c r="C6" s="332" t="s">
        <v>95</v>
      </c>
      <c r="D6" s="337"/>
      <c r="E6" s="333"/>
      <c r="F6" s="338">
        <v>616974.26</v>
      </c>
      <c r="G6" s="339">
        <v>22.816005428494847</v>
      </c>
      <c r="H6" s="329"/>
      <c r="I6" s="375" t="s">
        <v>95</v>
      </c>
      <c r="J6" s="377">
        <v>7.551590668080577</v>
      </c>
      <c r="K6" s="214">
        <v>12.38474432133303</v>
      </c>
      <c r="L6" s="222">
        <v>-3.1</v>
      </c>
      <c r="M6" s="214"/>
      <c r="N6" s="329"/>
      <c r="O6" s="375" t="s">
        <v>95</v>
      </c>
      <c r="P6" s="339">
        <v>-0.8328556386489994</v>
      </c>
      <c r="Q6" s="394">
        <v>17.07673081215997</v>
      </c>
      <c r="R6" s="339">
        <v>1.8363998246774482</v>
      </c>
      <c r="S6" s="339">
        <v>22.816005428494847</v>
      </c>
      <c r="T6" s="329"/>
      <c r="U6" s="50" t="s">
        <v>96</v>
      </c>
      <c r="V6" s="393">
        <v>-56.61</v>
      </c>
      <c r="W6" s="222"/>
      <c r="X6" s="50" t="s">
        <v>97</v>
      </c>
      <c r="Y6" s="393">
        <v>-27.92</v>
      </c>
      <c r="Z6" s="222"/>
      <c r="AA6" s="50" t="s">
        <v>96</v>
      </c>
      <c r="AB6" s="393">
        <v>-30.769999999999996</v>
      </c>
      <c r="AC6" s="128"/>
      <c r="AD6" s="50" t="s">
        <v>97</v>
      </c>
      <c r="AE6" s="388">
        <v>-14.549999999999997</v>
      </c>
      <c r="AF6" s="222"/>
      <c r="AG6" s="418" t="s">
        <v>98</v>
      </c>
      <c r="AH6" s="416" t="s">
        <v>99</v>
      </c>
      <c r="AI6" s="222">
        <v>63.66072</v>
      </c>
      <c r="AJ6" s="417">
        <v>28.413986194543163</v>
      </c>
      <c r="AK6" s="222">
        <v>279.251487</v>
      </c>
      <c r="AL6" s="417">
        <v>7.260441561135256</v>
      </c>
      <c r="AM6" s="222"/>
      <c r="AN6" s="50" t="s">
        <v>100</v>
      </c>
      <c r="AO6" s="393">
        <v>105</v>
      </c>
      <c r="AP6" s="222">
        <v>106.21</v>
      </c>
      <c r="AQ6" s="222"/>
      <c r="AR6" s="433" t="s">
        <v>101</v>
      </c>
      <c r="AS6" s="439">
        <v>2083130.8</v>
      </c>
      <c r="AT6" s="438">
        <v>21.5</v>
      </c>
      <c r="AU6" s="436"/>
      <c r="AV6" s="440" t="s">
        <v>102</v>
      </c>
      <c r="AW6" s="458"/>
      <c r="AX6" s="266">
        <v>26.3</v>
      </c>
      <c r="AY6" s="460"/>
      <c r="AZ6" s="266">
        <v>21.4</v>
      </c>
      <c r="BA6" s="387"/>
      <c r="BB6" s="332" t="s">
        <v>103</v>
      </c>
      <c r="BC6" s="99">
        <v>-9.97814916198434</v>
      </c>
      <c r="BD6" s="329"/>
      <c r="BE6" s="481" t="s">
        <v>104</v>
      </c>
      <c r="BF6" s="263">
        <v>55.048875310029956</v>
      </c>
      <c r="BG6" s="329"/>
      <c r="BH6" s="478" t="s">
        <v>105</v>
      </c>
      <c r="BI6" s="343">
        <v>74108</v>
      </c>
      <c r="BJ6" s="266">
        <v>-22.78968973349169</v>
      </c>
      <c r="BK6" s="329"/>
      <c r="BL6" s="480" t="s">
        <v>106</v>
      </c>
      <c r="BM6" s="400">
        <v>228734.67</v>
      </c>
      <c r="BN6" s="436">
        <v>55.415845936732836</v>
      </c>
      <c r="BO6" s="498"/>
      <c r="BP6" s="502" t="s">
        <v>107</v>
      </c>
      <c r="BQ6" s="500">
        <v>5045582.694044</v>
      </c>
      <c r="BR6" s="501">
        <v>27604.596372</v>
      </c>
      <c r="BS6" s="501">
        <v>-336108.733027</v>
      </c>
      <c r="BT6" s="501">
        <v>21476.571086</v>
      </c>
      <c r="BU6" s="517"/>
      <c r="BV6" s="521" t="s">
        <v>108</v>
      </c>
      <c r="BW6" s="518">
        <v>100.17012222</v>
      </c>
      <c r="BX6" s="519">
        <v>101.34357462</v>
      </c>
      <c r="BY6" s="517"/>
      <c r="BZ6" s="388"/>
      <c r="CA6" s="522" t="s">
        <v>109</v>
      </c>
      <c r="CB6" s="348">
        <v>66434</v>
      </c>
      <c r="CC6" s="498">
        <v>19.88</v>
      </c>
      <c r="CE6" s="533" t="s">
        <v>110</v>
      </c>
      <c r="CF6" s="348"/>
      <c r="CG6" s="388">
        <v>8.214362796054175</v>
      </c>
    </row>
    <row r="7" spans="1:85" s="35" customFormat="1" ht="18" customHeight="1">
      <c r="A7" s="35" t="s">
        <v>111</v>
      </c>
      <c r="B7" s="331"/>
      <c r="C7" s="332" t="s">
        <v>112</v>
      </c>
      <c r="D7" s="337"/>
      <c r="E7" s="333"/>
      <c r="F7" s="338">
        <v>1234573</v>
      </c>
      <c r="G7" s="339">
        <v>16.625054435977148</v>
      </c>
      <c r="H7" s="329"/>
      <c r="I7" s="375" t="s">
        <v>112</v>
      </c>
      <c r="J7" s="377">
        <v>76.70625390041414</v>
      </c>
      <c r="K7" s="214">
        <v>27.152</v>
      </c>
      <c r="L7" s="329">
        <v>-6.243897922768738</v>
      </c>
      <c r="M7" s="214"/>
      <c r="N7" s="329"/>
      <c r="O7" s="375" t="s">
        <v>112</v>
      </c>
      <c r="P7" s="339">
        <v>4.112480217047243</v>
      </c>
      <c r="Q7" s="394">
        <v>10.871366230934697</v>
      </c>
      <c r="R7" s="339">
        <v>3.670642110190747</v>
      </c>
      <c r="S7" s="339">
        <v>16.625054435977148</v>
      </c>
      <c r="T7" s="329"/>
      <c r="U7" s="50" t="s">
        <v>113</v>
      </c>
      <c r="V7" s="393">
        <v>-23.92</v>
      </c>
      <c r="W7" s="222"/>
      <c r="X7" s="35" t="s">
        <v>114</v>
      </c>
      <c r="Y7" s="408">
        <v>281.32</v>
      </c>
      <c r="Z7" s="222"/>
      <c r="AA7" s="50" t="s">
        <v>113</v>
      </c>
      <c r="AB7" s="393">
        <v>-2.3100000000000023</v>
      </c>
      <c r="AC7" s="128"/>
      <c r="AD7" s="35" t="s">
        <v>114</v>
      </c>
      <c r="AE7" s="388">
        <v>103.88</v>
      </c>
      <c r="AF7" s="222"/>
      <c r="AG7" s="418" t="s">
        <v>115</v>
      </c>
      <c r="AH7" s="419" t="s">
        <v>66</v>
      </c>
      <c r="AI7" s="222">
        <v>5.8237</v>
      </c>
      <c r="AJ7" s="284">
        <v>9.58</v>
      </c>
      <c r="AK7" s="222">
        <v>27.5164</v>
      </c>
      <c r="AL7" s="284">
        <v>6.74</v>
      </c>
      <c r="AM7" s="222"/>
      <c r="AN7" s="50" t="s">
        <v>116</v>
      </c>
      <c r="AO7" s="393">
        <v>91.52</v>
      </c>
      <c r="AP7" s="222">
        <v>91.73</v>
      </c>
      <c r="AQ7" s="222"/>
      <c r="AR7" s="433" t="s">
        <v>117</v>
      </c>
      <c r="AS7" s="441">
        <v>535702.5</v>
      </c>
      <c r="AT7" s="442">
        <v>3.8</v>
      </c>
      <c r="AU7" s="436"/>
      <c r="AV7" s="440" t="s">
        <v>118</v>
      </c>
      <c r="AW7" s="458"/>
      <c r="AX7" s="266">
        <v>3.2</v>
      </c>
      <c r="AY7" s="460"/>
      <c r="AZ7" s="266">
        <v>7.1</v>
      </c>
      <c r="BA7" s="329"/>
      <c r="BB7" s="332" t="s">
        <v>119</v>
      </c>
      <c r="BC7" s="99">
        <v>-4.3292922378542045</v>
      </c>
      <c r="BD7" s="329"/>
      <c r="BE7" s="481" t="s">
        <v>120</v>
      </c>
      <c r="BF7" s="263">
        <v>36.07100997684458</v>
      </c>
      <c r="BG7" s="329"/>
      <c r="BH7" s="482" t="s">
        <v>121</v>
      </c>
      <c r="BI7" s="483"/>
      <c r="BJ7" s="484"/>
      <c r="BK7" s="329"/>
      <c r="BL7" s="480" t="s">
        <v>122</v>
      </c>
      <c r="BM7" s="400">
        <v>44323.60999999999</v>
      </c>
      <c r="BN7" s="436">
        <v>65.16307966792701</v>
      </c>
      <c r="BO7" s="498"/>
      <c r="BP7" s="502" t="s">
        <v>123</v>
      </c>
      <c r="BQ7" s="500">
        <v>17691030.011408</v>
      </c>
      <c r="BR7" s="501">
        <v>74066.903532</v>
      </c>
      <c r="BS7" s="501">
        <v>2201352.479044</v>
      </c>
      <c r="BT7" s="501">
        <v>1655574.8091</v>
      </c>
      <c r="BU7" s="517"/>
      <c r="BV7" s="521" t="s">
        <v>124</v>
      </c>
      <c r="BW7" s="518">
        <v>101.21586201</v>
      </c>
      <c r="BX7" s="519">
        <v>108.87960005</v>
      </c>
      <c r="BY7" s="517"/>
      <c r="BZ7" s="388"/>
      <c r="CA7" s="522" t="s">
        <v>125</v>
      </c>
      <c r="CB7" s="348">
        <v>5705</v>
      </c>
      <c r="CC7" s="498">
        <v>18.41</v>
      </c>
      <c r="CE7" s="480" t="s">
        <v>126</v>
      </c>
      <c r="CF7" s="348"/>
      <c r="CG7" s="388">
        <v>829.1084915763142</v>
      </c>
    </row>
    <row r="8" spans="1:85" s="35" customFormat="1" ht="18" customHeight="1">
      <c r="A8" s="340" t="s">
        <v>127</v>
      </c>
      <c r="B8" s="331"/>
      <c r="C8" s="341" t="s">
        <v>128</v>
      </c>
      <c r="D8" s="337">
        <v>14238</v>
      </c>
      <c r="E8" s="333">
        <v>0.1719</v>
      </c>
      <c r="F8" s="342">
        <v>55836</v>
      </c>
      <c r="G8" s="333">
        <v>-3.4099</v>
      </c>
      <c r="H8" s="329"/>
      <c r="I8" s="375" t="s">
        <v>129</v>
      </c>
      <c r="J8" s="377">
        <v>85.14</v>
      </c>
      <c r="K8" s="214">
        <v>40.8</v>
      </c>
      <c r="L8" s="329">
        <v>-3.6906</v>
      </c>
      <c r="M8" s="329">
        <v>0.1719</v>
      </c>
      <c r="N8" s="329"/>
      <c r="O8" s="375" t="s">
        <v>129</v>
      </c>
      <c r="P8" s="339">
        <v>53.69</v>
      </c>
      <c r="Q8" s="394">
        <v>65.1</v>
      </c>
      <c r="R8" s="394">
        <v>14.4591</v>
      </c>
      <c r="S8" s="394">
        <v>-3.4099</v>
      </c>
      <c r="T8" s="329"/>
      <c r="U8" s="50" t="s">
        <v>130</v>
      </c>
      <c r="V8" s="393">
        <v>-5.299999999999997</v>
      </c>
      <c r="W8" s="222"/>
      <c r="X8" s="50" t="s">
        <v>131</v>
      </c>
      <c r="Y8" s="393">
        <v>21.19</v>
      </c>
      <c r="Z8" s="222"/>
      <c r="AA8" s="50" t="s">
        <v>130</v>
      </c>
      <c r="AB8" s="393">
        <v>1.5799999999999983</v>
      </c>
      <c r="AC8" s="128"/>
      <c r="AD8" s="50" t="s">
        <v>131</v>
      </c>
      <c r="AE8" s="388">
        <v>8.530000000000001</v>
      </c>
      <c r="AF8" s="222"/>
      <c r="AG8" s="418" t="s">
        <v>132</v>
      </c>
      <c r="AH8" s="419" t="s">
        <v>66</v>
      </c>
      <c r="AI8" s="222">
        <v>1.6847</v>
      </c>
      <c r="AJ8" s="284">
        <v>2.65</v>
      </c>
      <c r="AK8" s="222">
        <v>8.2343</v>
      </c>
      <c r="AL8" s="284">
        <v>6.63</v>
      </c>
      <c r="AM8" s="222"/>
      <c r="AN8" s="50" t="s">
        <v>133</v>
      </c>
      <c r="AO8" s="393">
        <v>95.72</v>
      </c>
      <c r="AP8" s="222">
        <v>98.51</v>
      </c>
      <c r="AQ8" s="222"/>
      <c r="AR8" s="433" t="s">
        <v>134</v>
      </c>
      <c r="AS8" s="443">
        <v>5669939.3</v>
      </c>
      <c r="AT8" s="438">
        <v>9.9</v>
      </c>
      <c r="AU8" s="436"/>
      <c r="AV8" s="444" t="s">
        <v>135</v>
      </c>
      <c r="AW8" s="458"/>
      <c r="AX8" s="461"/>
      <c r="AY8" s="243"/>
      <c r="AZ8" s="266"/>
      <c r="BA8" s="329"/>
      <c r="BB8" s="462" t="s">
        <v>136</v>
      </c>
      <c r="BC8" s="99">
        <v>-1.664684898929849</v>
      </c>
      <c r="BD8" s="463"/>
      <c r="BE8" s="481" t="s">
        <v>137</v>
      </c>
      <c r="BF8" s="292" t="s">
        <v>138</v>
      </c>
      <c r="BG8" s="329"/>
      <c r="BH8" s="482" t="s">
        <v>139</v>
      </c>
      <c r="BI8" s="485">
        <v>1362.3238</v>
      </c>
      <c r="BJ8" s="479">
        <v>3.8287546742320266</v>
      </c>
      <c r="BK8" s="463"/>
      <c r="BL8" s="480" t="s">
        <v>140</v>
      </c>
      <c r="BM8" s="400">
        <v>7252.78</v>
      </c>
      <c r="BN8" s="436">
        <v>24.069493340449633</v>
      </c>
      <c r="BO8" s="503"/>
      <c r="BP8" s="502" t="s">
        <v>141</v>
      </c>
      <c r="BQ8" s="500">
        <v>5279914.355576</v>
      </c>
      <c r="BR8" s="501">
        <v>396954.03766</v>
      </c>
      <c r="BS8" s="501">
        <v>608356.368926</v>
      </c>
      <c r="BT8" s="501">
        <v>323834.0056</v>
      </c>
      <c r="BU8" s="517"/>
      <c r="BV8" s="521" t="s">
        <v>142</v>
      </c>
      <c r="BW8" s="518">
        <v>101.81947564</v>
      </c>
      <c r="BX8" s="519">
        <v>92.86517198</v>
      </c>
      <c r="BY8" s="517"/>
      <c r="BZ8" s="388"/>
      <c r="CA8" s="522" t="s">
        <v>143</v>
      </c>
      <c r="CB8" s="348">
        <v>281</v>
      </c>
      <c r="CC8" s="503">
        <v>9.34</v>
      </c>
      <c r="CE8" s="534" t="s">
        <v>144</v>
      </c>
      <c r="CF8" s="348"/>
      <c r="CG8" s="388">
        <v>-4.3292922378542045</v>
      </c>
    </row>
    <row r="9" spans="1:85" s="35" customFormat="1" ht="18" customHeight="1">
      <c r="A9" s="35" t="s">
        <v>145</v>
      </c>
      <c r="B9" s="331"/>
      <c r="C9" s="341" t="s">
        <v>146</v>
      </c>
      <c r="D9" s="337">
        <v>339</v>
      </c>
      <c r="E9" s="333">
        <v>130.3139</v>
      </c>
      <c r="F9" s="342">
        <v>2008</v>
      </c>
      <c r="G9" s="333">
        <v>135.9332</v>
      </c>
      <c r="H9" s="329"/>
      <c r="I9" s="375" t="s">
        <v>146</v>
      </c>
      <c r="J9" s="377">
        <v>176.93</v>
      </c>
      <c r="K9" s="214">
        <v>200.9</v>
      </c>
      <c r="L9" s="329">
        <v>-82.8317</v>
      </c>
      <c r="M9" s="329">
        <v>130.3139</v>
      </c>
      <c r="N9" s="329"/>
      <c r="O9" s="375" t="s">
        <v>146</v>
      </c>
      <c r="P9" s="339">
        <v>96.26</v>
      </c>
      <c r="Q9" s="394">
        <v>142.6</v>
      </c>
      <c r="R9" s="394">
        <v>-71.7836</v>
      </c>
      <c r="S9" s="394">
        <v>135.9332</v>
      </c>
      <c r="T9" s="329"/>
      <c r="U9" s="50" t="s">
        <v>147</v>
      </c>
      <c r="V9" s="393">
        <v>0.29000000000000625</v>
      </c>
      <c r="W9" s="222"/>
      <c r="X9" s="50" t="s">
        <v>148</v>
      </c>
      <c r="Y9" s="393">
        <v>59.33000000000001</v>
      </c>
      <c r="Z9" s="222"/>
      <c r="AA9" s="50" t="s">
        <v>147</v>
      </c>
      <c r="AB9" s="393">
        <v>9.260000000000005</v>
      </c>
      <c r="AC9" s="128"/>
      <c r="AD9" s="50" t="s">
        <v>148</v>
      </c>
      <c r="AE9" s="388">
        <v>24.31</v>
      </c>
      <c r="AF9" s="222"/>
      <c r="AG9" s="291" t="s">
        <v>149</v>
      </c>
      <c r="AH9" s="420" t="s">
        <v>150</v>
      </c>
      <c r="AI9" s="222">
        <v>24.94</v>
      </c>
      <c r="AJ9" s="284">
        <v>-54.14</v>
      </c>
      <c r="AK9" s="222">
        <v>301.32</v>
      </c>
      <c r="AL9" s="284">
        <v>-41.06</v>
      </c>
      <c r="AM9" s="222"/>
      <c r="AN9" s="50" t="s">
        <v>151</v>
      </c>
      <c r="AO9" s="393">
        <v>92.72</v>
      </c>
      <c r="AP9" s="222">
        <v>96.12</v>
      </c>
      <c r="AQ9" s="222"/>
      <c r="AR9" s="433" t="s">
        <v>152</v>
      </c>
      <c r="AS9" s="443">
        <v>2106328.7</v>
      </c>
      <c r="AT9" s="438">
        <v>13.9</v>
      </c>
      <c r="AU9" s="436"/>
      <c r="AV9" s="445" t="s">
        <v>153</v>
      </c>
      <c r="AW9" s="458"/>
      <c r="AX9" s="266">
        <v>-4.3</v>
      </c>
      <c r="AY9" s="243"/>
      <c r="AZ9" s="266">
        <v>-0.5</v>
      </c>
      <c r="BA9" s="329"/>
      <c r="BB9" s="462" t="s">
        <v>154</v>
      </c>
      <c r="BC9" s="99">
        <v>14.81481481481481</v>
      </c>
      <c r="BD9" s="329"/>
      <c r="BE9" s="481" t="s">
        <v>155</v>
      </c>
      <c r="BF9" s="263">
        <v>-14.063260340632596</v>
      </c>
      <c r="BG9" s="329"/>
      <c r="BH9" s="482" t="s">
        <v>156</v>
      </c>
      <c r="BI9" s="486">
        <v>100.7021</v>
      </c>
      <c r="BJ9" s="479">
        <v>-8.213825425789645</v>
      </c>
      <c r="BK9" s="329"/>
      <c r="BL9" s="480" t="s">
        <v>157</v>
      </c>
      <c r="BM9" s="400">
        <v>24508.129999999997</v>
      </c>
      <c r="BN9" s="436">
        <v>30.30749811781419</v>
      </c>
      <c r="BO9" s="498"/>
      <c r="BP9" s="502" t="s">
        <v>107</v>
      </c>
      <c r="BQ9" s="500">
        <v>3455702.192233</v>
      </c>
      <c r="BR9" s="501">
        <v>400239.035345</v>
      </c>
      <c r="BS9" s="501">
        <v>569494.495993</v>
      </c>
      <c r="BT9" s="501">
        <v>560194.030587</v>
      </c>
      <c r="BU9" s="517"/>
      <c r="BV9" s="521" t="s">
        <v>158</v>
      </c>
      <c r="BW9" s="518">
        <v>90.17873645</v>
      </c>
      <c r="BX9" s="519">
        <v>99.15215679</v>
      </c>
      <c r="BY9" s="517"/>
      <c r="BZ9" s="388"/>
      <c r="CA9" s="522" t="s">
        <v>159</v>
      </c>
      <c r="CB9" s="348">
        <v>5762</v>
      </c>
      <c r="CC9" s="498">
        <v>10.24</v>
      </c>
      <c r="CE9" s="533" t="s">
        <v>93</v>
      </c>
      <c r="CF9" s="348"/>
      <c r="CG9" s="388">
        <v>-62.49299607780357</v>
      </c>
    </row>
    <row r="10" spans="1:85" s="35" customFormat="1" ht="18" customHeight="1">
      <c r="A10" s="35" t="s">
        <v>160</v>
      </c>
      <c r="B10" s="331"/>
      <c r="C10" s="341" t="s">
        <v>161</v>
      </c>
      <c r="D10" s="337">
        <v>13899</v>
      </c>
      <c r="E10" s="333">
        <v>-1.1898</v>
      </c>
      <c r="F10" s="342">
        <v>53828</v>
      </c>
      <c r="G10" s="333">
        <v>-5.4919</v>
      </c>
      <c r="H10" s="329"/>
      <c r="I10" s="375" t="s">
        <v>161</v>
      </c>
      <c r="J10" s="377">
        <v>83.44</v>
      </c>
      <c r="K10" s="214">
        <v>36.3</v>
      </c>
      <c r="L10" s="329">
        <v>1.1971</v>
      </c>
      <c r="M10" s="329">
        <v>-1.1898</v>
      </c>
      <c r="N10" s="329"/>
      <c r="O10" s="375" t="s">
        <v>161</v>
      </c>
      <c r="P10" s="339">
        <v>52.28</v>
      </c>
      <c r="Q10" s="394">
        <v>61.8</v>
      </c>
      <c r="R10" s="394">
        <v>19.9383</v>
      </c>
      <c r="S10" s="394">
        <v>-5.4919</v>
      </c>
      <c r="T10" s="329"/>
      <c r="U10" s="50" t="s">
        <v>162</v>
      </c>
      <c r="V10" s="393">
        <v>-18.400000000000006</v>
      </c>
      <c r="W10" s="222"/>
      <c r="X10" s="50" t="s">
        <v>163</v>
      </c>
      <c r="Y10" s="393">
        <v>0.20999999999999375</v>
      </c>
      <c r="Z10" s="222"/>
      <c r="AA10" s="50" t="s">
        <v>162</v>
      </c>
      <c r="AB10" s="393">
        <v>0.0799999999999983</v>
      </c>
      <c r="AC10" s="128"/>
      <c r="AD10" s="50" t="s">
        <v>163</v>
      </c>
      <c r="AE10" s="388">
        <v>2.8400000000000034</v>
      </c>
      <c r="AF10" s="222"/>
      <c r="AG10" s="418" t="s">
        <v>164</v>
      </c>
      <c r="AH10" s="419" t="s">
        <v>66</v>
      </c>
      <c r="AI10" s="222">
        <v>1.6668</v>
      </c>
      <c r="AJ10" s="284">
        <v>8.25</v>
      </c>
      <c r="AK10" s="222">
        <v>8.1581</v>
      </c>
      <c r="AL10" s="284">
        <v>9.01</v>
      </c>
      <c r="AM10" s="222"/>
      <c r="AN10" s="50" t="s">
        <v>165</v>
      </c>
      <c r="AO10" s="393">
        <v>102.32</v>
      </c>
      <c r="AP10" s="222">
        <v>99.65</v>
      </c>
      <c r="AQ10" s="222"/>
      <c r="AR10" s="433" t="s">
        <v>166</v>
      </c>
      <c r="AS10" s="443">
        <v>2109128.9</v>
      </c>
      <c r="AT10" s="438">
        <v>8</v>
      </c>
      <c r="AU10" s="436"/>
      <c r="AV10" s="445" t="s">
        <v>167</v>
      </c>
      <c r="AW10" s="464"/>
      <c r="AX10" s="329">
        <v>8.7</v>
      </c>
      <c r="AY10" s="460"/>
      <c r="AZ10" s="249">
        <v>3.5</v>
      </c>
      <c r="BA10" s="329"/>
      <c r="BB10" s="332" t="s">
        <v>168</v>
      </c>
      <c r="BC10" s="99">
        <v>4.362416107382543</v>
      </c>
      <c r="BD10" s="329"/>
      <c r="BE10" s="481" t="s">
        <v>169</v>
      </c>
      <c r="BF10" s="263">
        <v>83.54075798467659</v>
      </c>
      <c r="BG10" s="329"/>
      <c r="BH10" s="482" t="s">
        <v>170</v>
      </c>
      <c r="BI10" s="486">
        <v>51.385</v>
      </c>
      <c r="BJ10" s="479">
        <v>104.57359434033626</v>
      </c>
      <c r="BK10" s="329"/>
      <c r="BL10" s="480" t="s">
        <v>171</v>
      </c>
      <c r="BM10" s="400">
        <v>167701.45</v>
      </c>
      <c r="BN10" s="436">
        <v>-14.990342591026328</v>
      </c>
      <c r="BO10" s="498"/>
      <c r="BP10" s="502" t="s">
        <v>123</v>
      </c>
      <c r="BQ10" s="500">
        <v>1824212.163343</v>
      </c>
      <c r="BR10" s="501">
        <v>-3284.997685</v>
      </c>
      <c r="BS10" s="501">
        <v>38861.872933</v>
      </c>
      <c r="BT10" s="501">
        <v>-236360.024987</v>
      </c>
      <c r="BU10" s="517"/>
      <c r="BV10" s="521" t="s">
        <v>172</v>
      </c>
      <c r="BW10" s="518">
        <v>100.95234299</v>
      </c>
      <c r="BX10" s="519">
        <v>97.81282909</v>
      </c>
      <c r="BY10" s="517"/>
      <c r="BZ10" s="388"/>
      <c r="CA10" s="522" t="s">
        <v>173</v>
      </c>
      <c r="CB10" s="348">
        <v>222664</v>
      </c>
      <c r="CC10" s="498">
        <v>18.75</v>
      </c>
      <c r="CE10" s="533" t="s">
        <v>110</v>
      </c>
      <c r="CF10" s="348"/>
      <c r="CG10" s="388">
        <v>-0.07606706098468408</v>
      </c>
    </row>
    <row r="11" spans="1:85" s="35" customFormat="1" ht="16.5" customHeight="1">
      <c r="A11" s="35" t="s">
        <v>174</v>
      </c>
      <c r="B11" s="336"/>
      <c r="C11" s="341" t="s">
        <v>175</v>
      </c>
      <c r="D11" s="343"/>
      <c r="E11" s="333"/>
      <c r="F11" s="338"/>
      <c r="G11" s="339">
        <v>12.72053023961415</v>
      </c>
      <c r="H11" s="329"/>
      <c r="I11" s="375" t="s">
        <v>175</v>
      </c>
      <c r="J11" s="377"/>
      <c r="K11" s="214"/>
      <c r="L11" s="329"/>
      <c r="M11" s="329"/>
      <c r="N11" s="329"/>
      <c r="O11" s="375" t="s">
        <v>175</v>
      </c>
      <c r="P11" s="339">
        <v>0.1</v>
      </c>
      <c r="Q11" s="394">
        <v>4.1</v>
      </c>
      <c r="R11" s="394">
        <v>4.105624858480212</v>
      </c>
      <c r="S11" s="394">
        <v>12.72053023961415</v>
      </c>
      <c r="T11" s="329"/>
      <c r="U11" s="50" t="s">
        <v>176</v>
      </c>
      <c r="V11" s="393">
        <v>7.821642653011608</v>
      </c>
      <c r="W11" s="222"/>
      <c r="X11" s="50" t="s">
        <v>177</v>
      </c>
      <c r="Y11" s="393">
        <v>-0.5999999999999943</v>
      </c>
      <c r="Z11" s="222"/>
      <c r="AA11" s="50" t="s">
        <v>176</v>
      </c>
      <c r="AB11" s="393">
        <v>9.637536707434322</v>
      </c>
      <c r="AC11" s="128"/>
      <c r="AD11" s="50" t="s">
        <v>177</v>
      </c>
      <c r="AE11" s="388">
        <v>14.040000000000006</v>
      </c>
      <c r="AF11" s="222"/>
      <c r="AG11" s="418" t="s">
        <v>178</v>
      </c>
      <c r="AH11" s="419" t="s">
        <v>66</v>
      </c>
      <c r="AI11" s="222">
        <v>6.413589</v>
      </c>
      <c r="AJ11" s="284">
        <v>8.69</v>
      </c>
      <c r="AK11" s="222">
        <v>23.754959</v>
      </c>
      <c r="AL11" s="284">
        <v>-2.5</v>
      </c>
      <c r="AM11" s="222"/>
      <c r="AN11" s="50" t="s">
        <v>179</v>
      </c>
      <c r="AO11" s="393">
        <v>95.48</v>
      </c>
      <c r="AP11" s="222">
        <v>99.75</v>
      </c>
      <c r="AQ11" s="222"/>
      <c r="AR11" s="433" t="s">
        <v>180</v>
      </c>
      <c r="AS11" s="443">
        <v>1454481.7</v>
      </c>
      <c r="AT11" s="438">
        <v>7.3</v>
      </c>
      <c r="AU11" s="436"/>
      <c r="AV11" s="445" t="s">
        <v>181</v>
      </c>
      <c r="AW11" s="464"/>
      <c r="AX11" s="329">
        <v>-6.1</v>
      </c>
      <c r="AY11" s="460"/>
      <c r="AZ11" s="249">
        <v>2.5</v>
      </c>
      <c r="BA11" s="329"/>
      <c r="BB11" s="332" t="s">
        <v>182</v>
      </c>
      <c r="BC11" s="99">
        <v>29.302325581395337</v>
      </c>
      <c r="BD11" s="329"/>
      <c r="BE11" s="481" t="s">
        <v>183</v>
      </c>
      <c r="BF11" s="263">
        <v>70.92544429995667</v>
      </c>
      <c r="BG11" s="329"/>
      <c r="BH11" s="482" t="s">
        <v>184</v>
      </c>
      <c r="BI11" s="486">
        <v>87.2363</v>
      </c>
      <c r="BJ11" s="266">
        <v>4.013091611472452</v>
      </c>
      <c r="BK11" s="329"/>
      <c r="BL11" s="480" t="s">
        <v>185</v>
      </c>
      <c r="BM11" s="400">
        <v>27856.42</v>
      </c>
      <c r="BN11" s="436">
        <v>-7.665326327017475</v>
      </c>
      <c r="BO11" s="498"/>
      <c r="BP11" s="502" t="s">
        <v>186</v>
      </c>
      <c r="BQ11" s="500">
        <v>3918083.296838</v>
      </c>
      <c r="BR11" s="501">
        <v>60361.586601</v>
      </c>
      <c r="BS11" s="501">
        <v>469765.019936</v>
      </c>
      <c r="BT11" s="501">
        <v>125532.017968</v>
      </c>
      <c r="BU11" s="517"/>
      <c r="BV11" s="521" t="s">
        <v>187</v>
      </c>
      <c r="BW11" s="518">
        <v>100.45477752</v>
      </c>
      <c r="BX11" s="519">
        <v>107.67920163</v>
      </c>
      <c r="BY11" s="517"/>
      <c r="BZ11" s="388"/>
      <c r="CA11" s="523" t="s">
        <v>188</v>
      </c>
      <c r="CB11" s="524">
        <v>22366</v>
      </c>
      <c r="CC11" s="535">
        <v>70.14</v>
      </c>
      <c r="CE11" s="480" t="s">
        <v>126</v>
      </c>
      <c r="CF11" s="348"/>
      <c r="CG11" s="388">
        <v>-22.443551627159493</v>
      </c>
    </row>
    <row r="12" spans="1:85" s="35" customFormat="1" ht="18" customHeight="1">
      <c r="A12" s="35" t="s">
        <v>189</v>
      </c>
      <c r="B12" s="344"/>
      <c r="C12" s="332" t="s">
        <v>190</v>
      </c>
      <c r="D12" s="343"/>
      <c r="E12" s="333"/>
      <c r="F12" s="345"/>
      <c r="G12" s="333">
        <v>23.14097278563618</v>
      </c>
      <c r="H12" s="329"/>
      <c r="I12" s="375" t="s">
        <v>190</v>
      </c>
      <c r="J12" s="377"/>
      <c r="K12" s="214"/>
      <c r="L12" s="329"/>
      <c r="M12" s="329"/>
      <c r="N12" s="359"/>
      <c r="O12" s="375" t="s">
        <v>190</v>
      </c>
      <c r="P12" s="339">
        <v>-4.9</v>
      </c>
      <c r="Q12" s="394">
        <v>17.1</v>
      </c>
      <c r="R12" s="394">
        <v>10.709223414419242</v>
      </c>
      <c r="S12" s="394">
        <v>23.14097278563618</v>
      </c>
      <c r="T12" s="329"/>
      <c r="U12" s="50" t="s">
        <v>191</v>
      </c>
      <c r="V12" s="393">
        <v>-7.519999999999996</v>
      </c>
      <c r="W12" s="222"/>
      <c r="X12" s="50" t="s">
        <v>192</v>
      </c>
      <c r="Y12" s="393">
        <v>1.8900000000000006</v>
      </c>
      <c r="Z12" s="222"/>
      <c r="AA12" s="50" t="s">
        <v>191</v>
      </c>
      <c r="AB12" s="393">
        <v>-0.09999999999999432</v>
      </c>
      <c r="AC12" s="128"/>
      <c r="AD12" s="50" t="s">
        <v>192</v>
      </c>
      <c r="AE12" s="388">
        <v>12.5</v>
      </c>
      <c r="AF12" s="222"/>
      <c r="AG12" s="418" t="s">
        <v>193</v>
      </c>
      <c r="AH12" s="419" t="s">
        <v>66</v>
      </c>
      <c r="AI12" s="222">
        <v>0.7966</v>
      </c>
      <c r="AJ12" s="284">
        <v>-13.45</v>
      </c>
      <c r="AK12" s="222">
        <v>3.7598</v>
      </c>
      <c r="AL12" s="284">
        <v>-4.75</v>
      </c>
      <c r="AM12" s="222"/>
      <c r="AN12" s="50" t="s">
        <v>194</v>
      </c>
      <c r="AO12" s="393">
        <v>95.2</v>
      </c>
      <c r="AP12" s="222">
        <v>99.56</v>
      </c>
      <c r="AQ12" s="222"/>
      <c r="AR12" s="433" t="s">
        <v>195</v>
      </c>
      <c r="AS12" s="446">
        <v>252691.7</v>
      </c>
      <c r="AT12" s="438">
        <v>132.6</v>
      </c>
      <c r="AU12" s="436"/>
      <c r="AV12" s="445" t="s">
        <v>196</v>
      </c>
      <c r="AW12" s="464"/>
      <c r="AX12" s="329">
        <v>-2.6</v>
      </c>
      <c r="AY12" s="460"/>
      <c r="AZ12" s="249">
        <v>1.5</v>
      </c>
      <c r="BA12" s="329"/>
      <c r="BB12" s="462" t="s">
        <v>197</v>
      </c>
      <c r="BC12" s="99">
        <v>-8.944954128440358</v>
      </c>
      <c r="BD12" s="329"/>
      <c r="BE12" s="481" t="s">
        <v>198</v>
      </c>
      <c r="BF12" s="263">
        <v>-38.9380127620784</v>
      </c>
      <c r="BG12" s="329"/>
      <c r="BH12" s="478" t="s">
        <v>199</v>
      </c>
      <c r="BI12" s="486">
        <v>80.331</v>
      </c>
      <c r="BJ12" s="479">
        <v>1.6904738998121394</v>
      </c>
      <c r="BK12" s="329"/>
      <c r="BL12" s="480" t="s">
        <v>200</v>
      </c>
      <c r="BM12" s="400">
        <v>23341.63</v>
      </c>
      <c r="BN12" s="436">
        <v>53.58113834233438</v>
      </c>
      <c r="BO12" s="498"/>
      <c r="BP12" s="502" t="s">
        <v>201</v>
      </c>
      <c r="BQ12" s="500">
        <v>385464.935851</v>
      </c>
      <c r="BR12" s="501">
        <v>154943.750487</v>
      </c>
      <c r="BS12" s="501">
        <v>189833.340328</v>
      </c>
      <c r="BT12" s="501">
        <v>165455.044053</v>
      </c>
      <c r="BU12" s="517"/>
      <c r="BV12" s="521" t="s">
        <v>202</v>
      </c>
      <c r="BW12" s="518">
        <v>100.94734786</v>
      </c>
      <c r="BX12" s="519">
        <v>111.71078658</v>
      </c>
      <c r="BY12" s="517"/>
      <c r="BZ12" s="388"/>
      <c r="CA12" s="522" t="s">
        <v>92</v>
      </c>
      <c r="CB12" s="524">
        <v>5367</v>
      </c>
      <c r="CC12" s="535">
        <v>44.98</v>
      </c>
      <c r="CE12" s="536" t="s">
        <v>203</v>
      </c>
      <c r="CF12" s="348">
        <v>22366</v>
      </c>
      <c r="CG12" s="249">
        <v>70.14</v>
      </c>
    </row>
    <row r="13" spans="1:85" s="35" customFormat="1" ht="18" customHeight="1">
      <c r="A13" s="35" t="s">
        <v>204</v>
      </c>
      <c r="B13" s="346"/>
      <c r="C13" s="332" t="s">
        <v>205</v>
      </c>
      <c r="D13" s="343"/>
      <c r="E13" s="333"/>
      <c r="F13" s="345"/>
      <c r="G13" s="333">
        <v>-39.68815436122514</v>
      </c>
      <c r="H13" s="329"/>
      <c r="I13" s="375" t="s">
        <v>205</v>
      </c>
      <c r="J13" s="377"/>
      <c r="K13" s="214"/>
      <c r="L13" s="329"/>
      <c r="M13" s="329"/>
      <c r="N13" s="359"/>
      <c r="O13" s="375" t="s">
        <v>205</v>
      </c>
      <c r="P13" s="339">
        <v>36.7</v>
      </c>
      <c r="Q13" s="394">
        <v>-14.4</v>
      </c>
      <c r="R13" s="394">
        <v>5.838571593845202</v>
      </c>
      <c r="S13" s="394">
        <v>-39.68815436122514</v>
      </c>
      <c r="T13" s="329"/>
      <c r="U13" s="50" t="s">
        <v>206</v>
      </c>
      <c r="V13" s="393">
        <v>-8.969999999999999</v>
      </c>
      <c r="W13" s="222"/>
      <c r="X13" s="50" t="s">
        <v>207</v>
      </c>
      <c r="Y13" s="393">
        <v>129.1</v>
      </c>
      <c r="Z13" s="222"/>
      <c r="AA13" s="50" t="s">
        <v>206</v>
      </c>
      <c r="AB13" s="393">
        <v>-0.8499999999999943</v>
      </c>
      <c r="AC13" s="128"/>
      <c r="AD13" s="50" t="s">
        <v>207</v>
      </c>
      <c r="AE13" s="388">
        <v>122.57</v>
      </c>
      <c r="AF13" s="222"/>
      <c r="AG13" s="418" t="s">
        <v>208</v>
      </c>
      <c r="AH13" s="421" t="s">
        <v>66</v>
      </c>
      <c r="AI13" s="222">
        <v>0.80418</v>
      </c>
      <c r="AJ13" s="284">
        <v>3.02</v>
      </c>
      <c r="AK13" s="222">
        <v>4.43663</v>
      </c>
      <c r="AL13" s="284">
        <v>10.28</v>
      </c>
      <c r="AM13" s="222"/>
      <c r="AN13" s="415" t="s">
        <v>209</v>
      </c>
      <c r="AO13" s="393">
        <v>-3.43</v>
      </c>
      <c r="AP13" s="222">
        <v>1.51</v>
      </c>
      <c r="AQ13" s="222"/>
      <c r="AR13" s="433" t="s">
        <v>152</v>
      </c>
      <c r="AS13" s="446">
        <v>112330.7</v>
      </c>
      <c r="AT13" s="438">
        <v>2110.5</v>
      </c>
      <c r="AU13" s="436"/>
      <c r="AV13" s="445" t="s">
        <v>210</v>
      </c>
      <c r="AW13" s="464"/>
      <c r="AX13" s="396">
        <v>-13.6</v>
      </c>
      <c r="AY13" s="460"/>
      <c r="AZ13" s="249">
        <v>20</v>
      </c>
      <c r="BA13" s="329"/>
      <c r="BB13" s="332" t="s">
        <v>168</v>
      </c>
      <c r="BC13" s="99">
        <v>6.15384615384616</v>
      </c>
      <c r="BD13" s="329"/>
      <c r="BE13" s="481" t="s">
        <v>211</v>
      </c>
      <c r="BF13" s="292" t="s">
        <v>138</v>
      </c>
      <c r="BG13" s="329"/>
      <c r="BH13" s="482" t="s">
        <v>212</v>
      </c>
      <c r="BI13" s="486">
        <v>61.002</v>
      </c>
      <c r="BJ13" s="479">
        <v>39.99697065667902</v>
      </c>
      <c r="BK13" s="329"/>
      <c r="BL13" s="480" t="s">
        <v>213</v>
      </c>
      <c r="BM13" s="400">
        <v>33701.649999999994</v>
      </c>
      <c r="BN13" s="436">
        <v>77.01571370869678</v>
      </c>
      <c r="BO13" s="498"/>
      <c r="BP13" s="502" t="s">
        <v>214</v>
      </c>
      <c r="BQ13" s="500">
        <v>120686.726135</v>
      </c>
      <c r="BR13" s="501">
        <v>-91034.538816</v>
      </c>
      <c r="BS13" s="501">
        <v>-367176.149736</v>
      </c>
      <c r="BT13" s="501">
        <v>-182364.806822</v>
      </c>
      <c r="BU13" s="517"/>
      <c r="BV13" s="521" t="s">
        <v>215</v>
      </c>
      <c r="BW13" s="518">
        <v>101.47478588</v>
      </c>
      <c r="BX13" s="519">
        <v>101.88652331</v>
      </c>
      <c r="BY13" s="517"/>
      <c r="BZ13" s="388"/>
      <c r="CA13" s="522" t="s">
        <v>109</v>
      </c>
      <c r="CB13" s="348">
        <v>4945</v>
      </c>
      <c r="CC13" s="498">
        <v>43.17</v>
      </c>
      <c r="CE13" s="480" t="s">
        <v>216</v>
      </c>
      <c r="CF13" s="348">
        <v>5367</v>
      </c>
      <c r="CG13" s="329">
        <v>44.98</v>
      </c>
    </row>
    <row r="14" spans="1:85" s="35" customFormat="1" ht="18" customHeight="1">
      <c r="A14" s="35" t="s">
        <v>217</v>
      </c>
      <c r="B14" s="347"/>
      <c r="C14" s="332" t="s">
        <v>218</v>
      </c>
      <c r="D14" s="343"/>
      <c r="E14" s="333"/>
      <c r="F14" s="345"/>
      <c r="G14" s="333">
        <v>57.036174841801966</v>
      </c>
      <c r="H14" s="329"/>
      <c r="I14" s="375" t="s">
        <v>218</v>
      </c>
      <c r="J14" s="377"/>
      <c r="K14" s="214"/>
      <c r="L14" s="329"/>
      <c r="M14" s="329"/>
      <c r="N14" s="359"/>
      <c r="O14" s="375" t="s">
        <v>218</v>
      </c>
      <c r="P14" s="339">
        <v>-17.1</v>
      </c>
      <c r="Q14" s="394">
        <v>5.1</v>
      </c>
      <c r="R14" s="394">
        <v>19.859685771633877</v>
      </c>
      <c r="S14" s="394">
        <v>57.036174841801966</v>
      </c>
      <c r="T14" s="329"/>
      <c r="U14" s="50" t="s">
        <v>219</v>
      </c>
      <c r="V14" s="393">
        <v>8.569999999999993</v>
      </c>
      <c r="W14" s="222"/>
      <c r="X14" s="50" t="s">
        <v>220</v>
      </c>
      <c r="Y14" s="393">
        <v>16.89</v>
      </c>
      <c r="Z14" s="222"/>
      <c r="AA14" s="50" t="s">
        <v>219</v>
      </c>
      <c r="AB14" s="393">
        <v>0.5499999999999972</v>
      </c>
      <c r="AC14" s="128"/>
      <c r="AD14" s="50" t="s">
        <v>220</v>
      </c>
      <c r="AE14" s="388">
        <v>15.040000000000006</v>
      </c>
      <c r="AF14" s="222"/>
      <c r="AG14" s="418" t="s">
        <v>221</v>
      </c>
      <c r="AH14" s="419" t="s">
        <v>66</v>
      </c>
      <c r="AI14" s="222">
        <v>67.664982</v>
      </c>
      <c r="AJ14" s="284">
        <v>-6.73</v>
      </c>
      <c r="AK14" s="222">
        <v>306.801703</v>
      </c>
      <c r="AL14" s="284">
        <v>16.01</v>
      </c>
      <c r="AM14" s="222"/>
      <c r="AN14" s="50" t="s">
        <v>84</v>
      </c>
      <c r="AO14" s="393">
        <v>0</v>
      </c>
      <c r="AP14" s="222">
        <v>0</v>
      </c>
      <c r="AQ14" s="222"/>
      <c r="AR14" s="433" t="s">
        <v>166</v>
      </c>
      <c r="AS14" s="446">
        <v>-21192.3</v>
      </c>
      <c r="AT14" s="438">
        <v>-415.2</v>
      </c>
      <c r="AU14" s="436"/>
      <c r="AV14" s="445" t="s">
        <v>222</v>
      </c>
      <c r="AW14" s="464"/>
      <c r="AX14" s="396">
        <v>38.2</v>
      </c>
      <c r="AY14" s="460"/>
      <c r="AZ14" s="249">
        <v>41.6</v>
      </c>
      <c r="BA14" s="329"/>
      <c r="BB14" s="332" t="s">
        <v>182</v>
      </c>
      <c r="BC14" s="99">
        <v>-21.161825726141075</v>
      </c>
      <c r="BD14" s="329"/>
      <c r="BE14" s="481" t="s">
        <v>223</v>
      </c>
      <c r="BF14" s="263">
        <v>-18.939005923484615</v>
      </c>
      <c r="BG14" s="329"/>
      <c r="BH14" s="478" t="s">
        <v>199</v>
      </c>
      <c r="BI14" s="486">
        <v>37.0843</v>
      </c>
      <c r="BJ14" s="479">
        <v>45.22531201416056</v>
      </c>
      <c r="BK14" s="329"/>
      <c r="BL14" s="487" t="s">
        <v>224</v>
      </c>
      <c r="BM14" s="400">
        <v>1234573</v>
      </c>
      <c r="BN14" s="436">
        <v>16.625054435977148</v>
      </c>
      <c r="BO14" s="498"/>
      <c r="BP14" s="504" t="s">
        <v>225</v>
      </c>
      <c r="BQ14" s="500">
        <v>24157606.421438</v>
      </c>
      <c r="BR14" s="501">
        <v>312330.724666</v>
      </c>
      <c r="BS14" s="501">
        <v>2260040.432525</v>
      </c>
      <c r="BT14" s="501">
        <v>1069008.265176</v>
      </c>
      <c r="BU14" s="517"/>
      <c r="BV14" s="521" t="s">
        <v>226</v>
      </c>
      <c r="BW14" s="518">
        <v>98.0958352</v>
      </c>
      <c r="BX14" s="519">
        <v>98.20220904</v>
      </c>
      <c r="BY14" s="517"/>
      <c r="BZ14" s="388"/>
      <c r="CA14" s="522" t="s">
        <v>125</v>
      </c>
      <c r="CB14" s="348">
        <v>412</v>
      </c>
      <c r="CC14" s="498">
        <v>68.85</v>
      </c>
      <c r="CE14" s="480" t="s">
        <v>227</v>
      </c>
      <c r="CF14" s="348">
        <v>4945</v>
      </c>
      <c r="CG14" s="329">
        <v>43.17</v>
      </c>
    </row>
    <row r="15" spans="1:85" s="35" customFormat="1" ht="18" customHeight="1">
      <c r="A15" s="35" t="s">
        <v>228</v>
      </c>
      <c r="C15" s="332" t="s">
        <v>229</v>
      </c>
      <c r="D15" s="343"/>
      <c r="E15" s="333"/>
      <c r="F15" s="345"/>
      <c r="G15" s="333">
        <v>7.042293137913063</v>
      </c>
      <c r="H15" s="329"/>
      <c r="I15" s="375" t="s">
        <v>229</v>
      </c>
      <c r="J15" s="377"/>
      <c r="K15" s="214"/>
      <c r="L15" s="329"/>
      <c r="M15" s="329"/>
      <c r="N15" s="359"/>
      <c r="O15" s="375" t="s">
        <v>229</v>
      </c>
      <c r="P15" s="339">
        <v>6.2</v>
      </c>
      <c r="Q15" s="394">
        <v>29.5</v>
      </c>
      <c r="R15" s="394">
        <v>5.641803765496405</v>
      </c>
      <c r="S15" s="394">
        <v>7.042293137913063</v>
      </c>
      <c r="T15" s="329"/>
      <c r="U15" s="50" t="s">
        <v>230</v>
      </c>
      <c r="V15" s="393"/>
      <c r="W15" s="222"/>
      <c r="X15" s="50" t="s">
        <v>231</v>
      </c>
      <c r="Y15" s="393">
        <v>-5.549999999999997</v>
      </c>
      <c r="Z15" s="222"/>
      <c r="AA15" s="50" t="s">
        <v>230</v>
      </c>
      <c r="AB15" s="393"/>
      <c r="AC15" s="128"/>
      <c r="AD15" s="50" t="s">
        <v>231</v>
      </c>
      <c r="AE15" s="388">
        <v>-1.269999999999996</v>
      </c>
      <c r="AF15" s="222"/>
      <c r="AG15" s="418" t="s">
        <v>232</v>
      </c>
      <c r="AH15" s="419" t="s">
        <v>66</v>
      </c>
      <c r="AI15" s="222">
        <v>3.598425</v>
      </c>
      <c r="AJ15" s="284">
        <v>8.99</v>
      </c>
      <c r="AK15" s="222">
        <v>13.756509</v>
      </c>
      <c r="AL15" s="284">
        <v>-8.45</v>
      </c>
      <c r="AM15" s="222"/>
      <c r="AN15" s="50" t="s">
        <v>100</v>
      </c>
      <c r="AO15" s="393">
        <v>3.39</v>
      </c>
      <c r="AP15" s="222">
        <v>6.06</v>
      </c>
      <c r="AQ15" s="222"/>
      <c r="AR15" s="433" t="s">
        <v>180</v>
      </c>
      <c r="AS15" s="446">
        <v>161553.3</v>
      </c>
      <c r="AT15" s="438">
        <v>66.8</v>
      </c>
      <c r="AU15" s="436"/>
      <c r="AV15" s="445" t="s">
        <v>233</v>
      </c>
      <c r="AW15" s="464"/>
      <c r="AX15" s="396">
        <v>24</v>
      </c>
      <c r="AY15" s="460"/>
      <c r="AZ15" s="249">
        <v>12</v>
      </c>
      <c r="BA15" s="329"/>
      <c r="BB15" s="462" t="s">
        <v>234</v>
      </c>
      <c r="BC15" s="99">
        <v>23.14097278563618</v>
      </c>
      <c r="BD15" s="329"/>
      <c r="BE15" s="481" t="s">
        <v>235</v>
      </c>
      <c r="BF15" s="263">
        <v>32.290129274321174</v>
      </c>
      <c r="BG15" s="329"/>
      <c r="BH15" s="482" t="s">
        <v>236</v>
      </c>
      <c r="BI15" s="483">
        <v>194400</v>
      </c>
      <c r="BJ15" s="479">
        <v>56.536863465069096</v>
      </c>
      <c r="BK15" s="329"/>
      <c r="BL15" s="480" t="s">
        <v>237</v>
      </c>
      <c r="BM15" s="400">
        <v>101529</v>
      </c>
      <c r="BN15" s="436">
        <v>-22.020737327188943</v>
      </c>
      <c r="BO15" s="498"/>
      <c r="BP15" s="505" t="s">
        <v>238</v>
      </c>
      <c r="BQ15" s="500">
        <v>8299136.63474</v>
      </c>
      <c r="BR15" s="501">
        <v>122060.483939</v>
      </c>
      <c r="BS15" s="501">
        <v>411789.002424</v>
      </c>
      <c r="BT15" s="501">
        <v>298417.869453</v>
      </c>
      <c r="BU15" s="517"/>
      <c r="BV15" s="521" t="s">
        <v>239</v>
      </c>
      <c r="BW15" s="518">
        <v>100.30028958</v>
      </c>
      <c r="BX15" s="519">
        <v>101.3644905</v>
      </c>
      <c r="BY15" s="517"/>
      <c r="BZ15" s="388"/>
      <c r="CA15" s="522" t="s">
        <v>143</v>
      </c>
      <c r="CB15" s="348">
        <v>10</v>
      </c>
      <c r="CC15" s="498">
        <v>150</v>
      </c>
      <c r="CE15" s="494" t="s">
        <v>240</v>
      </c>
      <c r="CF15" s="526">
        <v>16785</v>
      </c>
      <c r="CG15" s="537">
        <v>80.87</v>
      </c>
    </row>
    <row r="16" spans="1:81" s="35" customFormat="1" ht="20.25" customHeight="1">
      <c r="A16" s="35" t="s">
        <v>241</v>
      </c>
      <c r="C16" s="332" t="s">
        <v>242</v>
      </c>
      <c r="D16" s="343">
        <v>120834</v>
      </c>
      <c r="E16" s="333">
        <v>-45.900714554343736</v>
      </c>
      <c r="F16" s="345">
        <v>749810</v>
      </c>
      <c r="G16" s="333">
        <v>-9.97814916198434</v>
      </c>
      <c r="H16" s="329"/>
      <c r="I16" s="375" t="s">
        <v>242</v>
      </c>
      <c r="J16" s="377">
        <v>5.2</v>
      </c>
      <c r="K16" s="214">
        <v>-14.1</v>
      </c>
      <c r="L16" s="329">
        <v>-9.666460403547728</v>
      </c>
      <c r="M16" s="329">
        <v>-45.900714554343736</v>
      </c>
      <c r="N16" s="359"/>
      <c r="O16" s="375" t="s">
        <v>242</v>
      </c>
      <c r="P16" s="339">
        <v>9.7</v>
      </c>
      <c r="Q16" s="394">
        <v>-17.6</v>
      </c>
      <c r="R16" s="394">
        <v>-11.5564272160535</v>
      </c>
      <c r="S16" s="388">
        <v>-9.97814916198434</v>
      </c>
      <c r="T16" s="329"/>
      <c r="U16" s="395" t="s">
        <v>243</v>
      </c>
      <c r="V16" s="393">
        <v>-13.370000000000005</v>
      </c>
      <c r="W16" s="222"/>
      <c r="X16" s="50" t="s">
        <v>244</v>
      </c>
      <c r="Y16" s="393">
        <v>-8.090000000000003</v>
      </c>
      <c r="Z16" s="222"/>
      <c r="AA16" s="395" t="s">
        <v>243</v>
      </c>
      <c r="AB16" s="393">
        <v>0.030000000000001137</v>
      </c>
      <c r="AC16" s="128"/>
      <c r="AD16" s="50" t="s">
        <v>244</v>
      </c>
      <c r="AE16" s="388">
        <v>9.469999999999999</v>
      </c>
      <c r="AF16" s="222"/>
      <c r="AG16" s="418" t="s">
        <v>245</v>
      </c>
      <c r="AH16" s="419" t="s">
        <v>246</v>
      </c>
      <c r="AI16" s="222">
        <v>150.21</v>
      </c>
      <c r="AJ16" s="284">
        <v>-47.1</v>
      </c>
      <c r="AK16" s="422">
        <v>684.84</v>
      </c>
      <c r="AL16" s="284">
        <v>-51.13</v>
      </c>
      <c r="AM16" s="222"/>
      <c r="AN16" s="50" t="s">
        <v>116</v>
      </c>
      <c r="AO16" s="393">
        <v>-1.98</v>
      </c>
      <c r="AP16" s="222">
        <v>0.81</v>
      </c>
      <c r="AQ16" s="222"/>
      <c r="AR16" s="447" t="s">
        <v>247</v>
      </c>
      <c r="AS16" s="448">
        <v>135334.3</v>
      </c>
      <c r="AT16" s="449">
        <v>2.2</v>
      </c>
      <c r="AU16" s="436"/>
      <c r="AV16" s="445" t="s">
        <v>248</v>
      </c>
      <c r="AW16" s="464"/>
      <c r="AX16" s="396">
        <v>-5.1</v>
      </c>
      <c r="AY16" s="460"/>
      <c r="AZ16" s="249">
        <v>-6.7</v>
      </c>
      <c r="BA16" s="329"/>
      <c r="BB16" s="462" t="s">
        <v>249</v>
      </c>
      <c r="BC16" s="99">
        <v>31.42086339455321</v>
      </c>
      <c r="BD16" s="463"/>
      <c r="BE16" s="481" t="s">
        <v>250</v>
      </c>
      <c r="BF16" s="263">
        <v>-95.79418626647329</v>
      </c>
      <c r="BG16" s="329"/>
      <c r="BH16" s="482" t="s">
        <v>251</v>
      </c>
      <c r="BI16" s="343">
        <v>560670</v>
      </c>
      <c r="BJ16" s="479">
        <v>15.670748815791647</v>
      </c>
      <c r="BK16" s="329"/>
      <c r="BL16" s="480" t="s">
        <v>252</v>
      </c>
      <c r="BM16" s="400">
        <v>227032</v>
      </c>
      <c r="BN16" s="436">
        <v>24.057812628070273</v>
      </c>
      <c r="BO16" s="498"/>
      <c r="BP16" s="505" t="s">
        <v>253</v>
      </c>
      <c r="BQ16" s="500">
        <v>2559925.483083</v>
      </c>
      <c r="BR16" s="501">
        <v>81519.907593</v>
      </c>
      <c r="BS16" s="501">
        <v>321185.054518</v>
      </c>
      <c r="BT16" s="501">
        <v>182062.66665</v>
      </c>
      <c r="BU16" s="517"/>
      <c r="BV16" s="521" t="s">
        <v>254</v>
      </c>
      <c r="BW16" s="518">
        <v>96.55603031</v>
      </c>
      <c r="BX16" s="519">
        <v>97.99303384</v>
      </c>
      <c r="BY16" s="517"/>
      <c r="BZ16" s="388"/>
      <c r="CA16" s="522" t="s">
        <v>159</v>
      </c>
      <c r="CB16" s="400">
        <v>214</v>
      </c>
      <c r="CC16" s="498">
        <v>30.49</v>
      </c>
    </row>
    <row r="17" spans="1:81" s="35" customFormat="1" ht="15.75" customHeight="1">
      <c r="A17" s="35" t="s">
        <v>255</v>
      </c>
      <c r="C17" s="332" t="s">
        <v>256</v>
      </c>
      <c r="D17" s="337">
        <v>32443942.176787</v>
      </c>
      <c r="E17" s="339">
        <v>14.980109783402229</v>
      </c>
      <c r="F17" s="345"/>
      <c r="G17" s="333"/>
      <c r="H17" s="329"/>
      <c r="I17" s="378" t="s">
        <v>257</v>
      </c>
      <c r="J17" s="377">
        <v>4.4</v>
      </c>
      <c r="K17" s="214">
        <v>10.398237438424008</v>
      </c>
      <c r="L17" s="329">
        <v>11.258618081066206</v>
      </c>
      <c r="M17" s="329">
        <v>14.980109783402229</v>
      </c>
      <c r="N17" s="329"/>
      <c r="O17" s="379" t="s">
        <v>258</v>
      </c>
      <c r="P17" s="339">
        <v>144.2</v>
      </c>
      <c r="Q17" s="394">
        <v>173.8524856265</v>
      </c>
      <c r="R17" s="394">
        <v>211</v>
      </c>
      <c r="S17" s="35">
        <v>276.6</v>
      </c>
      <c r="T17" s="329"/>
      <c r="U17" s="395" t="s">
        <v>259</v>
      </c>
      <c r="V17" s="393">
        <v>-47.93</v>
      </c>
      <c r="W17" s="222"/>
      <c r="X17" s="50" t="s">
        <v>260</v>
      </c>
      <c r="Y17" s="393">
        <v>45.83000000000001</v>
      </c>
      <c r="Z17" s="222"/>
      <c r="AA17" s="395" t="s">
        <v>259</v>
      </c>
      <c r="AB17" s="393">
        <v>-46.06</v>
      </c>
      <c r="AC17" s="128"/>
      <c r="AD17" s="50" t="s">
        <v>260</v>
      </c>
      <c r="AE17" s="388">
        <v>-6.239999999999995</v>
      </c>
      <c r="AF17" s="222"/>
      <c r="AG17" s="418" t="s">
        <v>261</v>
      </c>
      <c r="AH17" s="419" t="s">
        <v>262</v>
      </c>
      <c r="AI17" s="220">
        <v>30781.2</v>
      </c>
      <c r="AJ17" s="284">
        <v>-8.22</v>
      </c>
      <c r="AK17" s="220">
        <v>136988.24</v>
      </c>
      <c r="AL17" s="284">
        <v>2.81</v>
      </c>
      <c r="AM17" s="222"/>
      <c r="AN17" s="50" t="s">
        <v>133</v>
      </c>
      <c r="AO17" s="393">
        <v>-3.35</v>
      </c>
      <c r="AP17" s="222">
        <v>2.02</v>
      </c>
      <c r="AQ17" s="222"/>
      <c r="AS17" s="128"/>
      <c r="AU17" s="436"/>
      <c r="AV17" s="445" t="s">
        <v>263</v>
      </c>
      <c r="AW17" s="464"/>
      <c r="AX17" s="396">
        <v>-15.5</v>
      </c>
      <c r="AY17" s="460"/>
      <c r="AZ17" s="249">
        <v>-5.9</v>
      </c>
      <c r="BA17" s="329"/>
      <c r="BB17" s="462" t="s">
        <v>264</v>
      </c>
      <c r="BC17" s="99">
        <v>15.589319415577933</v>
      </c>
      <c r="BD17" s="463"/>
      <c r="BE17" s="481" t="s">
        <v>265</v>
      </c>
      <c r="BF17" s="263">
        <v>-10.933605281989884</v>
      </c>
      <c r="BG17" s="329"/>
      <c r="BH17" s="488" t="s">
        <v>88</v>
      </c>
      <c r="BI17" s="489">
        <v>515593</v>
      </c>
      <c r="BJ17" s="490">
        <v>12.886684839129913</v>
      </c>
      <c r="BK17" s="329"/>
      <c r="BL17" s="480" t="s">
        <v>266</v>
      </c>
      <c r="BM17" s="400">
        <v>12991</v>
      </c>
      <c r="BN17" s="436">
        <v>-11.997019374068552</v>
      </c>
      <c r="BO17" s="498"/>
      <c r="BP17" s="505" t="s">
        <v>267</v>
      </c>
      <c r="BQ17" s="500">
        <v>5739211.151657</v>
      </c>
      <c r="BR17" s="501">
        <v>40540.576346</v>
      </c>
      <c r="BS17" s="501">
        <v>90603.947906</v>
      </c>
      <c r="BT17" s="501">
        <v>116355.202803</v>
      </c>
      <c r="BU17" s="517"/>
      <c r="BV17" s="521" t="s">
        <v>268</v>
      </c>
      <c r="BW17" s="518">
        <v>102.05249955</v>
      </c>
      <c r="BX17" s="519">
        <v>102.01172028</v>
      </c>
      <c r="BY17" s="517"/>
      <c r="BZ17" s="388"/>
      <c r="CA17" s="525" t="s">
        <v>173</v>
      </c>
      <c r="CB17" s="526">
        <v>16785</v>
      </c>
      <c r="CC17" s="537">
        <v>80.87</v>
      </c>
    </row>
    <row r="18" spans="1:78" s="35" customFormat="1" ht="18" customHeight="1">
      <c r="A18" s="180" t="s">
        <v>269</v>
      </c>
      <c r="C18" s="332" t="s">
        <v>270</v>
      </c>
      <c r="D18" s="337">
        <v>22736612.705452</v>
      </c>
      <c r="E18" s="339">
        <v>19.94016186132239</v>
      </c>
      <c r="F18" s="348"/>
      <c r="G18" s="333"/>
      <c r="H18" s="329"/>
      <c r="I18" s="378" t="s">
        <v>271</v>
      </c>
      <c r="J18" s="377">
        <v>11.5</v>
      </c>
      <c r="K18" s="214">
        <v>9.272391502763867</v>
      </c>
      <c r="L18" s="329">
        <v>11.33865774159657</v>
      </c>
      <c r="M18" s="329">
        <v>18.997383283023716</v>
      </c>
      <c r="N18" s="329"/>
      <c r="O18" s="379" t="s">
        <v>272</v>
      </c>
      <c r="P18" s="339">
        <v>103.5</v>
      </c>
      <c r="Q18" s="394">
        <v>108.6025042003</v>
      </c>
      <c r="R18" s="394">
        <v>106.9</v>
      </c>
      <c r="S18" s="394">
        <v>226</v>
      </c>
      <c r="T18" s="396"/>
      <c r="U18" s="395" t="s">
        <v>273</v>
      </c>
      <c r="V18" s="393">
        <v>7.14</v>
      </c>
      <c r="W18" s="222"/>
      <c r="X18" s="50" t="s">
        <v>274</v>
      </c>
      <c r="Y18" s="393">
        <v>-19.260000000000005</v>
      </c>
      <c r="Z18" s="222"/>
      <c r="AA18" s="395" t="s">
        <v>273</v>
      </c>
      <c r="AB18" s="393">
        <v>-3.6299999999999955</v>
      </c>
      <c r="AC18" s="128"/>
      <c r="AD18" s="50" t="s">
        <v>274</v>
      </c>
      <c r="AE18" s="388">
        <v>-36.08</v>
      </c>
      <c r="AF18" s="222"/>
      <c r="AG18" s="418" t="s">
        <v>275</v>
      </c>
      <c r="AH18" s="419" t="s">
        <v>276</v>
      </c>
      <c r="AI18" s="222">
        <v>0.5006</v>
      </c>
      <c r="AJ18" s="423">
        <v>14.38</v>
      </c>
      <c r="AK18" s="222">
        <v>2.2253</v>
      </c>
      <c r="AL18" s="423">
        <v>-12.71</v>
      </c>
      <c r="AM18" s="222"/>
      <c r="AN18" s="50" t="s">
        <v>151</v>
      </c>
      <c r="AO18" s="393">
        <v>-8</v>
      </c>
      <c r="AP18" s="222">
        <v>-3.86</v>
      </c>
      <c r="AQ18" s="222"/>
      <c r="AR18" s="50"/>
      <c r="AS18" s="450"/>
      <c r="AT18" s="450"/>
      <c r="AU18" s="436"/>
      <c r="AV18" s="445" t="s">
        <v>277</v>
      </c>
      <c r="AW18" s="464"/>
      <c r="AX18" s="396">
        <v>9.5</v>
      </c>
      <c r="AY18" s="460"/>
      <c r="AZ18" s="249">
        <v>20.2</v>
      </c>
      <c r="BA18" s="329"/>
      <c r="BB18" s="462" t="s">
        <v>278</v>
      </c>
      <c r="BC18" s="99">
        <v>57.55845072227558</v>
      </c>
      <c r="BD18" s="463"/>
      <c r="BE18" s="481" t="s">
        <v>279</v>
      </c>
      <c r="BF18" s="263">
        <v>-100</v>
      </c>
      <c r="BG18" s="329"/>
      <c r="BK18" s="329"/>
      <c r="BL18" s="480" t="s">
        <v>280</v>
      </c>
      <c r="BM18" s="400">
        <v>8898</v>
      </c>
      <c r="BN18" s="436">
        <v>-1.3525498891352572</v>
      </c>
      <c r="BO18" s="498"/>
      <c r="BP18" s="505" t="s">
        <v>281</v>
      </c>
      <c r="BQ18" s="500">
        <v>15858351.691665</v>
      </c>
      <c r="BR18" s="501">
        <v>190271.707134</v>
      </c>
      <c r="BS18" s="501">
        <v>1848242.093818</v>
      </c>
      <c r="BT18" s="501">
        <v>770608.421322</v>
      </c>
      <c r="BU18" s="517"/>
      <c r="BV18" s="521" t="s">
        <v>282</v>
      </c>
      <c r="BW18" s="518">
        <v>100.86876802</v>
      </c>
      <c r="BX18" s="519">
        <v>100.43826216</v>
      </c>
      <c r="BY18" s="517"/>
      <c r="BZ18" s="388"/>
    </row>
    <row r="19" spans="1:81" s="35" customFormat="1" ht="18" customHeight="1">
      <c r="A19" s="35" t="s">
        <v>283</v>
      </c>
      <c r="B19" s="128"/>
      <c r="C19" s="332" t="s">
        <v>284</v>
      </c>
      <c r="D19" s="337">
        <v>24157606.421438</v>
      </c>
      <c r="E19" s="339">
        <v>18.997383283023716</v>
      </c>
      <c r="F19" s="348"/>
      <c r="G19" s="333"/>
      <c r="H19" s="329"/>
      <c r="I19" s="380" t="s">
        <v>285</v>
      </c>
      <c r="J19" s="381">
        <v>1.7</v>
      </c>
      <c r="K19" s="382">
        <v>1.6</v>
      </c>
      <c r="L19" s="383">
        <v>2.1</v>
      </c>
      <c r="M19" s="384">
        <v>0</v>
      </c>
      <c r="N19" s="329"/>
      <c r="O19" s="385" t="s">
        <v>285</v>
      </c>
      <c r="P19" s="386">
        <v>3.6</v>
      </c>
      <c r="Q19" s="397">
        <v>0.3</v>
      </c>
      <c r="R19" s="398">
        <v>1.6</v>
      </c>
      <c r="S19" s="384">
        <v>0.5</v>
      </c>
      <c r="T19" s="348"/>
      <c r="U19" s="395" t="s">
        <v>286</v>
      </c>
      <c r="V19" s="393">
        <v>-12</v>
      </c>
      <c r="W19" s="222"/>
      <c r="X19" s="50" t="s">
        <v>287</v>
      </c>
      <c r="Y19" s="393">
        <v>42.74000000000001</v>
      </c>
      <c r="Z19" s="222"/>
      <c r="AA19" s="395" t="s">
        <v>286</v>
      </c>
      <c r="AB19" s="393">
        <v>-11.239999999999995</v>
      </c>
      <c r="AC19" s="128"/>
      <c r="AD19" s="50" t="s">
        <v>287</v>
      </c>
      <c r="AE19" s="388">
        <v>40.49000000000001</v>
      </c>
      <c r="AF19" s="222"/>
      <c r="AG19" s="418" t="s">
        <v>288</v>
      </c>
      <c r="AH19" s="419" t="s">
        <v>66</v>
      </c>
      <c r="AI19" s="222">
        <v>0.501218</v>
      </c>
      <c r="AJ19" s="388">
        <v>25.52</v>
      </c>
      <c r="AK19" s="222">
        <v>2.4782919999999997</v>
      </c>
      <c r="AL19" s="388">
        <v>35.24</v>
      </c>
      <c r="AM19" s="222"/>
      <c r="AN19" s="50" t="s">
        <v>165</v>
      </c>
      <c r="AO19" s="393">
        <v>1.51</v>
      </c>
      <c r="AP19" s="222">
        <v>0.11</v>
      </c>
      <c r="AQ19" s="222"/>
      <c r="AR19" s="451"/>
      <c r="AS19" s="450"/>
      <c r="AT19" s="450"/>
      <c r="AU19" s="436"/>
      <c r="AV19" s="445" t="s">
        <v>289</v>
      </c>
      <c r="AW19" s="464"/>
      <c r="AX19" s="329">
        <v>-50.5</v>
      </c>
      <c r="AY19" s="460"/>
      <c r="AZ19" s="249">
        <v>31.9</v>
      </c>
      <c r="BA19" s="329"/>
      <c r="BB19" s="462" t="s">
        <v>290</v>
      </c>
      <c r="BC19" s="99">
        <v>109.56434387226395</v>
      </c>
      <c r="BD19" s="463"/>
      <c r="BE19" s="481" t="s">
        <v>291</v>
      </c>
      <c r="BF19" s="263">
        <v>324.24376942101594</v>
      </c>
      <c r="BG19" s="329"/>
      <c r="BI19" s="491"/>
      <c r="BJ19" s="329"/>
      <c r="BK19" s="329"/>
      <c r="BL19" s="480" t="s">
        <v>292</v>
      </c>
      <c r="BM19" s="400">
        <v>281244</v>
      </c>
      <c r="BN19" s="436">
        <v>37.415411375551514</v>
      </c>
      <c r="BO19" s="498"/>
      <c r="BP19" s="505" t="s">
        <v>293</v>
      </c>
      <c r="BQ19" s="500">
        <v>3984701.835133</v>
      </c>
      <c r="BR19" s="501">
        <v>-9489.959836</v>
      </c>
      <c r="BS19" s="501">
        <v>108605.178821</v>
      </c>
      <c r="BT19" s="501">
        <v>-20387.371383</v>
      </c>
      <c r="BU19" s="517"/>
      <c r="BV19" s="527" t="s">
        <v>294</v>
      </c>
      <c r="BW19" s="528">
        <v>101.29811457</v>
      </c>
      <c r="BX19" s="529">
        <v>101.52049361</v>
      </c>
      <c r="BY19" s="517"/>
      <c r="BZ19" s="388"/>
      <c r="CA19" s="35">
        <v>2022</v>
      </c>
      <c r="CB19" s="35">
        <v>43441</v>
      </c>
      <c r="CC19" s="35">
        <f>CB11+CB19+CB21+CB23+CB25</f>
        <v>176476</v>
      </c>
    </row>
    <row r="20" spans="1:81" s="35" customFormat="1" ht="18" customHeight="1">
      <c r="A20" s="35" t="s">
        <v>295</v>
      </c>
      <c r="C20" s="210" t="s">
        <v>296</v>
      </c>
      <c r="D20" s="349">
        <v>100</v>
      </c>
      <c r="E20" s="350">
        <v>0</v>
      </c>
      <c r="F20" s="350">
        <v>100.5</v>
      </c>
      <c r="G20" s="350">
        <v>0.5</v>
      </c>
      <c r="H20" s="329"/>
      <c r="L20" s="128"/>
      <c r="M20" s="224"/>
      <c r="N20" s="329"/>
      <c r="R20" s="128"/>
      <c r="S20" s="224"/>
      <c r="T20" s="329"/>
      <c r="U20" s="395" t="s">
        <v>297</v>
      </c>
      <c r="V20" s="393">
        <v>13.079999999999998</v>
      </c>
      <c r="W20" s="222"/>
      <c r="X20" s="50" t="s">
        <v>298</v>
      </c>
      <c r="Y20" s="393">
        <v>-9.530000000000001</v>
      </c>
      <c r="Z20" s="222"/>
      <c r="AA20" s="395" t="s">
        <v>297</v>
      </c>
      <c r="AB20" s="393">
        <v>-0.3499999999999943</v>
      </c>
      <c r="AC20" s="128"/>
      <c r="AD20" s="50" t="s">
        <v>298</v>
      </c>
      <c r="AE20" s="388">
        <v>-22.25</v>
      </c>
      <c r="AF20" s="222"/>
      <c r="AG20" s="424" t="s">
        <v>299</v>
      </c>
      <c r="AH20" s="425" t="s">
        <v>150</v>
      </c>
      <c r="AI20" s="426">
        <v>1207</v>
      </c>
      <c r="AJ20" s="427">
        <v>-1.87</v>
      </c>
      <c r="AK20" s="426">
        <v>4915</v>
      </c>
      <c r="AL20" s="427">
        <v>-3.57</v>
      </c>
      <c r="AM20" s="224"/>
      <c r="AN20" s="50" t="s">
        <v>179</v>
      </c>
      <c r="AO20" s="393">
        <v>-5.78</v>
      </c>
      <c r="AP20" s="222">
        <v>1.01</v>
      </c>
      <c r="AQ20" s="222"/>
      <c r="AR20" s="451"/>
      <c r="AS20" s="452"/>
      <c r="AT20" s="452"/>
      <c r="AU20" s="436"/>
      <c r="AV20" s="453" t="s">
        <v>300</v>
      </c>
      <c r="AW20" s="464"/>
      <c r="AX20" s="396">
        <v>9.4</v>
      </c>
      <c r="AY20" s="460"/>
      <c r="AZ20" s="249">
        <v>4.3</v>
      </c>
      <c r="BA20" s="329"/>
      <c r="BB20" s="462" t="s">
        <v>301</v>
      </c>
      <c r="BC20" s="99">
        <v>45.44517545972084</v>
      </c>
      <c r="BD20" s="463"/>
      <c r="BE20" s="481" t="s">
        <v>302</v>
      </c>
      <c r="BF20" s="263">
        <v>-64.50335276054396</v>
      </c>
      <c r="BG20" s="329"/>
      <c r="BH20" s="222"/>
      <c r="BI20" s="222"/>
      <c r="BJ20" s="224"/>
      <c r="BK20" s="224"/>
      <c r="BL20" s="480" t="s">
        <v>303</v>
      </c>
      <c r="BM20" s="400">
        <v>170544</v>
      </c>
      <c r="BN20" s="436">
        <v>-6.355220241821236</v>
      </c>
      <c r="BO20" s="224"/>
      <c r="BP20" s="505" t="s">
        <v>267</v>
      </c>
      <c r="BQ20" s="500">
        <v>10454917.435376</v>
      </c>
      <c r="BR20" s="501">
        <v>193633.321499</v>
      </c>
      <c r="BS20" s="501">
        <v>1782098.361589</v>
      </c>
      <c r="BT20" s="501">
        <v>824219.591774</v>
      </c>
      <c r="BU20" s="517"/>
      <c r="BY20" s="517"/>
      <c r="CB20" s="35">
        <v>10700</v>
      </c>
      <c r="CC20" s="35">
        <f>CB12+CB20+CB22+CB24+CB26</f>
        <v>50724</v>
      </c>
    </row>
    <row r="21" spans="1:80" s="35" customFormat="1" ht="18" customHeight="1">
      <c r="A21" s="35" t="s">
        <v>304</v>
      </c>
      <c r="B21" s="292"/>
      <c r="H21" s="329"/>
      <c r="L21" s="128"/>
      <c r="M21" s="224"/>
      <c r="N21" s="225"/>
      <c r="S21" s="224"/>
      <c r="T21" s="224"/>
      <c r="U21" s="395" t="s">
        <v>305</v>
      </c>
      <c r="V21" s="393">
        <v>-3.1400000000000006</v>
      </c>
      <c r="W21" s="222"/>
      <c r="X21" s="50" t="s">
        <v>306</v>
      </c>
      <c r="Y21" s="393">
        <v>-3.6700000000000017</v>
      </c>
      <c r="Z21" s="222"/>
      <c r="AA21" s="395" t="s">
        <v>305</v>
      </c>
      <c r="AB21" s="393">
        <v>-7.700000000000003</v>
      </c>
      <c r="AC21" s="128"/>
      <c r="AD21" s="50" t="s">
        <v>306</v>
      </c>
      <c r="AE21" s="388">
        <v>8.89</v>
      </c>
      <c r="AF21" s="222"/>
      <c r="AM21" s="128"/>
      <c r="AN21" s="428" t="s">
        <v>194</v>
      </c>
      <c r="AO21" s="409">
        <v>-5.61</v>
      </c>
      <c r="AP21" s="454">
        <v>0.93</v>
      </c>
      <c r="AQ21" s="222"/>
      <c r="AR21" s="451"/>
      <c r="AS21" s="222"/>
      <c r="AT21" s="222"/>
      <c r="AU21" s="436"/>
      <c r="AV21" s="455"/>
      <c r="AW21" s="465"/>
      <c r="AX21" s="466"/>
      <c r="AY21" s="467"/>
      <c r="AZ21" s="468"/>
      <c r="BA21" s="329"/>
      <c r="BB21" s="462" t="s">
        <v>307</v>
      </c>
      <c r="BC21" s="99">
        <v>55.048875310029956</v>
      </c>
      <c r="BD21" s="463"/>
      <c r="BE21" s="481" t="s">
        <v>308</v>
      </c>
      <c r="BF21" s="263">
        <v>63.60220440881764</v>
      </c>
      <c r="BG21" s="329"/>
      <c r="BH21" s="242"/>
      <c r="BI21" s="242"/>
      <c r="BJ21" s="242"/>
      <c r="BK21" s="242"/>
      <c r="BL21" s="480" t="s">
        <v>309</v>
      </c>
      <c r="BM21" s="400">
        <v>8997</v>
      </c>
      <c r="BN21" s="436">
        <v>-24.095165780814987</v>
      </c>
      <c r="BP21" s="506"/>
      <c r="BU21" s="517"/>
      <c r="BY21" s="517"/>
      <c r="CA21" s="35">
        <v>2021</v>
      </c>
      <c r="CB21" s="35">
        <v>38683</v>
      </c>
    </row>
    <row r="22" spans="1:80" s="35" customFormat="1" ht="18" customHeight="1">
      <c r="A22" s="35" t="s">
        <v>310</v>
      </c>
      <c r="B22" s="351"/>
      <c r="C22" s="264"/>
      <c r="D22" s="352"/>
      <c r="E22" s="352"/>
      <c r="F22" s="353"/>
      <c r="G22" s="354"/>
      <c r="H22" s="355"/>
      <c r="J22" s="387"/>
      <c r="K22" s="387"/>
      <c r="L22" s="387"/>
      <c r="M22" s="387"/>
      <c r="N22" s="128"/>
      <c r="P22" s="387"/>
      <c r="Q22" s="387"/>
      <c r="R22" s="387"/>
      <c r="S22" s="387"/>
      <c r="T22" s="387"/>
      <c r="U22" s="395" t="s">
        <v>311</v>
      </c>
      <c r="V22" s="393">
        <v>-26.150000000000006</v>
      </c>
      <c r="W22" s="399"/>
      <c r="X22" s="50" t="s">
        <v>312</v>
      </c>
      <c r="Y22" s="393">
        <v>4.459999999999994</v>
      </c>
      <c r="Z22" s="222"/>
      <c r="AA22" s="395" t="s">
        <v>311</v>
      </c>
      <c r="AB22" s="393">
        <v>-16.159999999999997</v>
      </c>
      <c r="AC22" s="128"/>
      <c r="AD22" s="50" t="s">
        <v>312</v>
      </c>
      <c r="AE22" s="388">
        <v>16.700000000000003</v>
      </c>
      <c r="AF22" s="222"/>
      <c r="AJ22" s="222"/>
      <c r="AK22" s="128"/>
      <c r="AL22" s="128"/>
      <c r="AM22" s="128"/>
      <c r="AQ22" s="222"/>
      <c r="AU22" s="436"/>
      <c r="AV22" s="456"/>
      <c r="BA22" s="329"/>
      <c r="BB22" s="462" t="s">
        <v>313</v>
      </c>
      <c r="BC22" s="469">
        <v>61.46515409913937</v>
      </c>
      <c r="BD22" s="463"/>
      <c r="BE22" s="492" t="s">
        <v>314</v>
      </c>
      <c r="BF22" s="268">
        <v>-5.311040078682069</v>
      </c>
      <c r="BG22" s="329"/>
      <c r="BH22" s="128"/>
      <c r="BI22" s="128"/>
      <c r="BJ22" s="128"/>
      <c r="BK22" s="128"/>
      <c r="BL22" s="480" t="s">
        <v>315</v>
      </c>
      <c r="BM22" s="400">
        <v>71212</v>
      </c>
      <c r="BN22" s="436">
        <v>77.75891765058287</v>
      </c>
      <c r="BP22" s="507"/>
      <c r="BQ22" s="508"/>
      <c r="BR22" s="508"/>
      <c r="BS22" s="508"/>
      <c r="BT22" s="508"/>
      <c r="BU22" s="299"/>
      <c r="BY22" s="299"/>
      <c r="CB22" s="35">
        <v>12316</v>
      </c>
    </row>
    <row r="23" spans="1:80" s="35" customFormat="1" ht="18" customHeight="1">
      <c r="A23" s="35" t="s">
        <v>316</v>
      </c>
      <c r="B23" s="356"/>
      <c r="C23" s="545"/>
      <c r="D23" s="545"/>
      <c r="E23" s="545"/>
      <c r="F23" s="353"/>
      <c r="G23" s="354"/>
      <c r="H23" s="219"/>
      <c r="N23" s="128"/>
      <c r="P23" s="387"/>
      <c r="Q23" s="387"/>
      <c r="R23" s="387"/>
      <c r="S23" s="128"/>
      <c r="U23" s="395" t="s">
        <v>317</v>
      </c>
      <c r="V23" s="393">
        <v>-41.93</v>
      </c>
      <c r="W23" s="399"/>
      <c r="X23" s="50" t="s">
        <v>318</v>
      </c>
      <c r="Y23" s="393">
        <v>-46.69</v>
      </c>
      <c r="Z23" s="222"/>
      <c r="AA23" s="395" t="s">
        <v>317</v>
      </c>
      <c r="AB23" s="393">
        <v>-56.08</v>
      </c>
      <c r="AC23" s="128"/>
      <c r="AD23" s="50" t="s">
        <v>318</v>
      </c>
      <c r="AE23" s="388">
        <v>-54.65</v>
      </c>
      <c r="AF23" s="222"/>
      <c r="AI23" s="220">
        <v>10000</v>
      </c>
      <c r="AK23" s="220"/>
      <c r="AL23" s="222"/>
      <c r="AM23" s="128"/>
      <c r="AQ23" s="222"/>
      <c r="AR23" s="451"/>
      <c r="AS23" s="222"/>
      <c r="AT23" s="222"/>
      <c r="AU23" s="436"/>
      <c r="AV23" s="360"/>
      <c r="BA23" s="329"/>
      <c r="BB23" s="470" t="s">
        <v>319</v>
      </c>
      <c r="BC23" s="471">
        <v>13.554454919346682</v>
      </c>
      <c r="BD23" s="463"/>
      <c r="BE23" s="475" t="s">
        <v>320</v>
      </c>
      <c r="BF23" s="224"/>
      <c r="BG23" s="225"/>
      <c r="BH23" s="128"/>
      <c r="BI23" s="128"/>
      <c r="BJ23" s="128"/>
      <c r="BK23" s="128"/>
      <c r="BL23" s="480" t="s">
        <v>321</v>
      </c>
      <c r="BM23" s="400">
        <v>142965</v>
      </c>
      <c r="BN23" s="436">
        <v>54.33318220091974</v>
      </c>
      <c r="BP23" s="509"/>
      <c r="BQ23" s="510"/>
      <c r="BR23" s="510"/>
      <c r="BS23" s="225"/>
      <c r="BT23" s="225"/>
      <c r="BU23" s="517"/>
      <c r="BV23" s="517"/>
      <c r="BW23" s="517"/>
      <c r="BX23" s="517"/>
      <c r="BY23" s="517"/>
      <c r="CA23" s="35">
        <v>2020</v>
      </c>
      <c r="CB23" s="35">
        <v>36539</v>
      </c>
    </row>
    <row r="24" spans="1:80" s="35" customFormat="1" ht="18" customHeight="1">
      <c r="A24" s="35" t="s">
        <v>322</v>
      </c>
      <c r="B24" s="357"/>
      <c r="C24" s="264"/>
      <c r="D24" s="352"/>
      <c r="E24" s="352"/>
      <c r="F24" s="353"/>
      <c r="G24" s="354"/>
      <c r="H24" s="329"/>
      <c r="I24" s="388"/>
      <c r="N24" s="128"/>
      <c r="S24" s="400"/>
      <c r="U24" s="128" t="s">
        <v>323</v>
      </c>
      <c r="V24" s="393">
        <v>21.659999999999997</v>
      </c>
      <c r="W24" s="128"/>
      <c r="X24" s="50" t="s">
        <v>324</v>
      </c>
      <c r="Y24" s="393">
        <v>14.739999999999995</v>
      </c>
      <c r="Z24" s="224"/>
      <c r="AA24" s="128" t="s">
        <v>323</v>
      </c>
      <c r="AB24" s="393">
        <v>2.680000000000007</v>
      </c>
      <c r="AC24" s="128"/>
      <c r="AD24" s="50" t="s">
        <v>324</v>
      </c>
      <c r="AE24" s="388">
        <v>0.8400000000000034</v>
      </c>
      <c r="AF24" s="222"/>
      <c r="AH24" s="128"/>
      <c r="AI24" s="128"/>
      <c r="AK24" s="128"/>
      <c r="AL24" s="399"/>
      <c r="AM24" s="399"/>
      <c r="AO24" s="387"/>
      <c r="AQ24" s="222"/>
      <c r="AR24" s="451"/>
      <c r="AS24" s="222"/>
      <c r="AT24" s="222"/>
      <c r="AU24" s="436"/>
      <c r="AV24" s="445"/>
      <c r="AW24" s="99"/>
      <c r="AX24" s="99"/>
      <c r="AY24" s="99"/>
      <c r="AZ24" s="472"/>
      <c r="BA24" s="473"/>
      <c r="BB24" s="34"/>
      <c r="BD24" s="329"/>
      <c r="BE24" s="493"/>
      <c r="BF24" s="493"/>
      <c r="BG24" s="493"/>
      <c r="BH24" s="182"/>
      <c r="BI24" s="182"/>
      <c r="BJ24" s="182"/>
      <c r="BK24" s="182"/>
      <c r="BL24" s="480" t="s">
        <v>325</v>
      </c>
      <c r="BM24" s="400">
        <v>33739</v>
      </c>
      <c r="BN24" s="436">
        <v>-22.16352143219674</v>
      </c>
      <c r="BP24" s="502"/>
      <c r="BR24" s="510"/>
      <c r="BS24" s="511"/>
      <c r="BT24" s="511"/>
      <c r="BU24" s="224"/>
      <c r="BV24" s="224"/>
      <c r="BW24" s="224"/>
      <c r="BX24" s="224"/>
      <c r="BY24" s="224"/>
      <c r="CB24" s="34">
        <v>11566</v>
      </c>
    </row>
    <row r="25" spans="1:80" s="35" customFormat="1" ht="16.5" customHeight="1">
      <c r="A25" s="35" t="s">
        <v>326</v>
      </c>
      <c r="H25" s="224"/>
      <c r="N25" s="128"/>
      <c r="U25" s="60" t="s">
        <v>327</v>
      </c>
      <c r="V25" s="401">
        <v>-42.72</v>
      </c>
      <c r="X25" s="50" t="s">
        <v>328</v>
      </c>
      <c r="Y25" s="393">
        <v>-18.090000000000003</v>
      </c>
      <c r="Z25" s="128"/>
      <c r="AA25" s="60" t="s">
        <v>327</v>
      </c>
      <c r="AB25" s="393">
        <v>-43</v>
      </c>
      <c r="AC25" s="128"/>
      <c r="AD25" s="50" t="s">
        <v>328</v>
      </c>
      <c r="AE25" s="388">
        <v>48.53999999999999</v>
      </c>
      <c r="AF25" s="224"/>
      <c r="AH25" s="128"/>
      <c r="AI25" s="128"/>
      <c r="AK25" s="128"/>
      <c r="AL25" s="128"/>
      <c r="AM25" s="128"/>
      <c r="AQ25" s="222"/>
      <c r="AR25" s="50"/>
      <c r="AS25" s="222"/>
      <c r="AT25" s="222"/>
      <c r="AU25" s="436"/>
      <c r="AV25" s="128"/>
      <c r="AW25" s="183"/>
      <c r="AX25" s="183"/>
      <c r="AY25" s="183"/>
      <c r="AZ25" s="183"/>
      <c r="BA25" s="224"/>
      <c r="BD25" s="224"/>
      <c r="BG25" s="128"/>
      <c r="BL25" s="494"/>
      <c r="BM25" s="512"/>
      <c r="BN25" s="513"/>
      <c r="BP25" s="510"/>
      <c r="BR25" s="510"/>
      <c r="BS25" s="510"/>
      <c r="BT25" s="510"/>
      <c r="BU25" s="530"/>
      <c r="BV25" s="530"/>
      <c r="BW25" s="530"/>
      <c r="BX25" s="530"/>
      <c r="BY25" s="530"/>
      <c r="CA25" s="35">
        <v>2019</v>
      </c>
      <c r="CB25" s="34">
        <v>35447</v>
      </c>
    </row>
    <row r="26" spans="1:80" s="35" customFormat="1" ht="18" customHeight="1">
      <c r="A26" s="35" t="s">
        <v>329</v>
      </c>
      <c r="B26" s="358"/>
      <c r="C26" s="220"/>
      <c r="D26" s="359"/>
      <c r="E26" s="348"/>
      <c r="F26" s="264"/>
      <c r="G26" s="360"/>
      <c r="N26" s="128"/>
      <c r="W26" s="284"/>
      <c r="X26" s="60" t="s">
        <v>330</v>
      </c>
      <c r="Y26" s="409">
        <v>-4.959999999999994</v>
      </c>
      <c r="Z26" s="128"/>
      <c r="AC26" s="128"/>
      <c r="AD26" s="60" t="s">
        <v>330</v>
      </c>
      <c r="AE26" s="410">
        <v>-3.269999999999996</v>
      </c>
      <c r="AF26" s="38"/>
      <c r="AH26" s="128"/>
      <c r="AI26" s="128"/>
      <c r="AJ26" s="222"/>
      <c r="AK26" s="128"/>
      <c r="AL26" s="128"/>
      <c r="AM26" s="128"/>
      <c r="AN26" s="429"/>
      <c r="AP26" s="224"/>
      <c r="AQ26" s="224"/>
      <c r="AR26" s="50"/>
      <c r="AS26" s="222"/>
      <c r="AT26" s="222"/>
      <c r="AU26" s="436"/>
      <c r="AV26" s="128"/>
      <c r="AW26" s="128"/>
      <c r="AX26" s="128"/>
      <c r="BG26" s="128"/>
      <c r="BL26" s="34"/>
      <c r="BM26" s="400"/>
      <c r="BN26" s="436"/>
      <c r="BP26" s="510"/>
      <c r="BQ26" s="34"/>
      <c r="BR26" s="510"/>
      <c r="BS26" s="510"/>
      <c r="BT26" s="510"/>
      <c r="BU26" s="530"/>
      <c r="BV26" s="530"/>
      <c r="BW26" s="530"/>
      <c r="BX26" s="530"/>
      <c r="BY26" s="530"/>
      <c r="CB26" s="34">
        <v>10775</v>
      </c>
    </row>
    <row r="27" spans="1:79" ht="18" customHeight="1">
      <c r="A27" s="323" t="s">
        <v>331</v>
      </c>
      <c r="B27" s="358"/>
      <c r="C27" s="264"/>
      <c r="D27" s="359"/>
      <c r="E27" s="354"/>
      <c r="F27" s="353"/>
      <c r="G27" s="354"/>
      <c r="H27" s="354"/>
      <c r="I27" s="354"/>
      <c r="J27" s="35"/>
      <c r="K27" s="35"/>
      <c r="L27" s="35"/>
      <c r="M27" s="35"/>
      <c r="N27" s="128"/>
      <c r="O27" s="35"/>
      <c r="P27" s="35"/>
      <c r="Q27" s="35"/>
      <c r="R27" s="35"/>
      <c r="S27" s="35"/>
      <c r="T27" s="35"/>
      <c r="W27" s="402"/>
      <c r="X27" s="128"/>
      <c r="Y27" s="225"/>
      <c r="Z27" s="128"/>
      <c r="AC27" s="399"/>
      <c r="AD27" s="225"/>
      <c r="AE27" s="399"/>
      <c r="AF27" s="292"/>
      <c r="AG27" s="35"/>
      <c r="AH27" s="35"/>
      <c r="AI27" s="128"/>
      <c r="AJ27" s="222"/>
      <c r="AK27" s="35"/>
      <c r="AL27" s="35"/>
      <c r="AM27" s="35"/>
      <c r="AN27" s="429"/>
      <c r="AO27" s="35"/>
      <c r="AP27" s="35"/>
      <c r="AQ27" s="35"/>
      <c r="AR27" s="35"/>
      <c r="AS27" s="35"/>
      <c r="AT27" s="224"/>
      <c r="AU27" s="436"/>
      <c r="AV27" s="35"/>
      <c r="AW27" s="35"/>
      <c r="AX27" s="35"/>
      <c r="AY27" s="35"/>
      <c r="AZ27" s="35"/>
      <c r="BA27" s="35"/>
      <c r="BC27" s="35"/>
      <c r="BD27" s="35"/>
      <c r="BE27" s="35"/>
      <c r="BF27" s="35"/>
      <c r="BG27" s="128"/>
      <c r="BH27" s="35"/>
      <c r="BI27" s="35"/>
      <c r="BJ27" s="35"/>
      <c r="BK27" s="35"/>
      <c r="BO27" s="35"/>
      <c r="BP27" s="510"/>
      <c r="BQ27" s="509"/>
      <c r="BR27" s="510"/>
      <c r="BS27" s="510"/>
      <c r="BT27" s="510"/>
      <c r="BU27" s="530"/>
      <c r="BV27" s="530"/>
      <c r="BW27" s="530"/>
      <c r="BX27" s="530"/>
      <c r="BY27" s="530"/>
      <c r="CA27" s="34">
        <v>2018</v>
      </c>
    </row>
    <row r="28" spans="1:77" ht="18" customHeight="1">
      <c r="A28" s="344" t="s">
        <v>332</v>
      </c>
      <c r="B28" s="358"/>
      <c r="C28" s="264"/>
      <c r="D28" s="352"/>
      <c r="E28" s="352"/>
      <c r="F28" s="353"/>
      <c r="G28" s="354"/>
      <c r="H28" s="354"/>
      <c r="I28" s="354"/>
      <c r="J28" s="35"/>
      <c r="K28" s="35"/>
      <c r="L28" s="35"/>
      <c r="M28" s="128"/>
      <c r="N28" s="34"/>
      <c r="O28" s="35"/>
      <c r="P28" s="35"/>
      <c r="Q28" s="35"/>
      <c r="R28" s="35"/>
      <c r="S28" s="35"/>
      <c r="T28" s="35"/>
      <c r="U28" s="402"/>
      <c r="V28" s="402"/>
      <c r="W28" s="128"/>
      <c r="X28" s="128"/>
      <c r="Y28" s="128"/>
      <c r="Z28" s="128"/>
      <c r="AC28" s="128"/>
      <c r="AD28" s="225"/>
      <c r="AE28" s="225">
        <v>13</v>
      </c>
      <c r="AF28" s="35"/>
      <c r="AG28" s="35"/>
      <c r="AH28" s="35"/>
      <c r="AI28" s="128"/>
      <c r="AJ28" s="222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436"/>
      <c r="AV28" s="402"/>
      <c r="AW28" s="402"/>
      <c r="AX28" s="402"/>
      <c r="AY28" s="402"/>
      <c r="AZ28" s="402"/>
      <c r="BA28" s="402"/>
      <c r="BC28" s="224"/>
      <c r="BD28" s="35"/>
      <c r="BE28" s="35"/>
      <c r="BF28" s="35"/>
      <c r="BG28" s="128"/>
      <c r="BH28" s="35"/>
      <c r="BI28" s="35"/>
      <c r="BJ28" s="35"/>
      <c r="BK28" s="35"/>
      <c r="BL28" s="35"/>
      <c r="BM28" s="35"/>
      <c r="BN28" s="224"/>
      <c r="BO28" s="35"/>
      <c r="BP28" s="514"/>
      <c r="BQ28" s="510"/>
      <c r="BR28" s="510"/>
      <c r="BS28" s="510"/>
      <c r="BT28" s="510"/>
      <c r="BU28" s="530"/>
      <c r="BV28" s="530"/>
      <c r="BW28" s="530"/>
      <c r="BX28" s="530"/>
      <c r="BY28" s="530"/>
    </row>
    <row r="29" spans="1:77" ht="18" customHeight="1">
      <c r="A29" s="361"/>
      <c r="B29" s="358"/>
      <c r="C29" s="362"/>
      <c r="D29" s="352"/>
      <c r="E29" s="352"/>
      <c r="F29" s="353"/>
      <c r="G29" s="354"/>
      <c r="H29" s="354"/>
      <c r="I29" s="354"/>
      <c r="J29" s="35"/>
      <c r="K29" s="35"/>
      <c r="L29" s="35"/>
      <c r="M29" s="128"/>
      <c r="N29" s="34"/>
      <c r="O29" s="35"/>
      <c r="P29" s="35"/>
      <c r="Q29" s="35"/>
      <c r="R29" s="35"/>
      <c r="S29" s="35"/>
      <c r="T29" s="35"/>
      <c r="U29" s="128"/>
      <c r="V29" s="128"/>
      <c r="W29" s="128"/>
      <c r="X29" s="128"/>
      <c r="Y29" s="128"/>
      <c r="Z29" s="128"/>
      <c r="AB29" s="35"/>
      <c r="AC29" s="128"/>
      <c r="AD29" s="35"/>
      <c r="AE29" s="35"/>
      <c r="AF29" s="35"/>
      <c r="AG29" s="35"/>
      <c r="AH29" s="35"/>
      <c r="AI29" s="128"/>
      <c r="AJ29" s="222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224"/>
      <c r="AV29" s="402"/>
      <c r="AW29" s="402"/>
      <c r="AX29" s="402"/>
      <c r="AY29" s="402"/>
      <c r="AZ29" s="402"/>
      <c r="BA29" s="402"/>
      <c r="BC29" s="35"/>
      <c r="BD29" s="35"/>
      <c r="BE29" s="35"/>
      <c r="BF29" s="35"/>
      <c r="BG29" s="128"/>
      <c r="BH29" s="35"/>
      <c r="BI29" s="35"/>
      <c r="BJ29" s="35"/>
      <c r="BK29" s="35"/>
      <c r="BN29" s="75"/>
      <c r="BP29" s="510"/>
      <c r="BQ29" s="510"/>
      <c r="BR29" s="510"/>
      <c r="BS29" s="510"/>
      <c r="BT29" s="510"/>
      <c r="BU29" s="530"/>
      <c r="BV29" s="530"/>
      <c r="BW29" s="530"/>
      <c r="BX29" s="530"/>
      <c r="BY29" s="530"/>
    </row>
    <row r="30" spans="1:77" ht="14.25">
      <c r="A30" s="363" t="s">
        <v>333</v>
      </c>
      <c r="B30" s="358"/>
      <c r="C30" s="358"/>
      <c r="D30" s="352"/>
      <c r="E30" s="352"/>
      <c r="F30" s="353"/>
      <c r="G30" s="354"/>
      <c r="H30" s="364"/>
      <c r="I30" s="222"/>
      <c r="U30" s="128"/>
      <c r="V30" s="128"/>
      <c r="W30" s="128"/>
      <c r="X30" s="128"/>
      <c r="Y30" s="128"/>
      <c r="Z30" s="128"/>
      <c r="AA30" s="35"/>
      <c r="AB30" s="35"/>
      <c r="AC30" s="128"/>
      <c r="AD30" s="35"/>
      <c r="AE30" s="35"/>
      <c r="AF30" s="35"/>
      <c r="AG30" s="35"/>
      <c r="AH30" s="35"/>
      <c r="AJ30" s="222"/>
      <c r="AK30" s="35"/>
      <c r="AL30" s="35"/>
      <c r="AR30" s="35"/>
      <c r="AS30" s="35"/>
      <c r="AT30" s="35"/>
      <c r="AU30" s="75"/>
      <c r="AV30" s="402"/>
      <c r="AW30" s="474"/>
      <c r="AX30" s="474"/>
      <c r="AY30" s="474"/>
      <c r="AZ30" s="474"/>
      <c r="BA30" s="402"/>
      <c r="BC30" s="35"/>
      <c r="BN30" s="75"/>
      <c r="BP30" s="128"/>
      <c r="BQ30" s="128"/>
      <c r="BR30" s="128"/>
      <c r="BS30" s="128"/>
      <c r="BT30" s="128"/>
      <c r="BU30" s="530"/>
      <c r="BV30" s="530"/>
      <c r="BW30" s="530"/>
      <c r="BX30" s="530"/>
      <c r="BY30" s="530"/>
    </row>
    <row r="31" spans="1:77" ht="14.25">
      <c r="A31" s="34"/>
      <c r="B31" s="358"/>
      <c r="C31" s="365"/>
      <c r="D31" s="364"/>
      <c r="E31" s="222"/>
      <c r="G31" s="222"/>
      <c r="U31" s="128"/>
      <c r="V31" s="128"/>
      <c r="W31" s="75"/>
      <c r="X31" s="75"/>
      <c r="Y31" s="75"/>
      <c r="Z31" s="75"/>
      <c r="AA31" s="35"/>
      <c r="AB31" s="35"/>
      <c r="AC31" s="128"/>
      <c r="AD31" s="35"/>
      <c r="AE31" s="35"/>
      <c r="AF31" s="35"/>
      <c r="AJ31" s="222"/>
      <c r="AU31" s="75"/>
      <c r="AV31" s="402"/>
      <c r="AW31" s="474"/>
      <c r="AX31" s="474"/>
      <c r="AY31" s="474"/>
      <c r="AZ31" s="474"/>
      <c r="BA31" s="402"/>
      <c r="BC31" s="35"/>
      <c r="BN31" s="75"/>
      <c r="BP31" s="75"/>
      <c r="BQ31" s="75"/>
      <c r="BR31" s="75"/>
      <c r="BS31" s="75"/>
      <c r="BT31" s="75"/>
      <c r="BU31" s="35"/>
      <c r="BV31" s="35"/>
      <c r="BW31" s="35"/>
      <c r="BX31" s="35"/>
      <c r="BY31" s="35"/>
    </row>
    <row r="32" spans="4:72" ht="14.25">
      <c r="D32" s="364"/>
      <c r="E32" s="222"/>
      <c r="G32" s="222"/>
      <c r="U32" s="128"/>
      <c r="V32" s="75"/>
      <c r="W32" s="75"/>
      <c r="X32" s="75"/>
      <c r="Y32" s="75"/>
      <c r="Z32" s="75"/>
      <c r="AA32" s="35"/>
      <c r="AB32" s="35"/>
      <c r="AJ32" s="222"/>
      <c r="AU32" s="75"/>
      <c r="AV32" s="351"/>
      <c r="AW32" s="474"/>
      <c r="AX32" s="474"/>
      <c r="AY32" s="474"/>
      <c r="AZ32" s="474"/>
      <c r="BA32" s="351"/>
      <c r="BC32" s="35"/>
      <c r="BN32" s="75"/>
      <c r="BP32" s="75"/>
      <c r="BQ32" s="75"/>
      <c r="BR32" s="75"/>
      <c r="BS32" s="75"/>
      <c r="BT32" s="75"/>
    </row>
    <row r="33" spans="4:72" ht="14.25">
      <c r="D33" s="358"/>
      <c r="E33" s="222"/>
      <c r="F33" s="35"/>
      <c r="U33" s="128"/>
      <c r="V33" s="75"/>
      <c r="W33" s="75"/>
      <c r="X33" s="75"/>
      <c r="Y33" s="75"/>
      <c r="Z33" s="75"/>
      <c r="AI33" s="35"/>
      <c r="AJ33" s="222"/>
      <c r="AU33" s="75"/>
      <c r="AV33" s="351"/>
      <c r="AW33" s="474"/>
      <c r="AX33" s="474"/>
      <c r="AY33" s="474"/>
      <c r="AZ33" s="474"/>
      <c r="BA33" s="351"/>
      <c r="BC33" s="35"/>
      <c r="BN33" s="75"/>
      <c r="BP33" s="75"/>
      <c r="BQ33" s="75"/>
      <c r="BR33" s="75"/>
      <c r="BS33" s="75"/>
      <c r="BT33" s="75"/>
    </row>
    <row r="34" spans="5:72" ht="14.25">
      <c r="E34" s="222"/>
      <c r="F34" s="35"/>
      <c r="U34" s="128"/>
      <c r="V34" s="75"/>
      <c r="W34" s="75"/>
      <c r="X34" s="75"/>
      <c r="Y34" s="75"/>
      <c r="Z34" s="75"/>
      <c r="AI34" s="35"/>
      <c r="AU34" s="75"/>
      <c r="AV34" s="351"/>
      <c r="AW34" s="474"/>
      <c r="AX34" s="474"/>
      <c r="AY34" s="474"/>
      <c r="AZ34" s="474"/>
      <c r="BA34" s="351"/>
      <c r="BN34" s="75"/>
      <c r="BP34" s="75"/>
      <c r="BQ34" s="75"/>
      <c r="BR34" s="75"/>
      <c r="BS34" s="75"/>
      <c r="BT34" s="75"/>
    </row>
    <row r="35" spans="1:72" ht="14.25">
      <c r="A35" s="366"/>
      <c r="E35" s="222"/>
      <c r="U35" s="128"/>
      <c r="V35" s="75"/>
      <c r="W35" s="75"/>
      <c r="X35" s="75"/>
      <c r="Y35" s="75"/>
      <c r="Z35" s="75"/>
      <c r="AU35" s="75"/>
      <c r="AV35" s="351"/>
      <c r="AW35" s="474"/>
      <c r="AX35" s="474"/>
      <c r="AY35" s="474"/>
      <c r="AZ35" s="474"/>
      <c r="BA35" s="351"/>
      <c r="BN35" s="75"/>
      <c r="BP35" s="75"/>
      <c r="BQ35" s="75"/>
      <c r="BR35" s="75"/>
      <c r="BS35" s="75"/>
      <c r="BT35" s="75"/>
    </row>
    <row r="36" spans="5:72" ht="14.25">
      <c r="E36" s="222"/>
      <c r="U36" s="128"/>
      <c r="V36" s="75"/>
      <c r="W36" s="75"/>
      <c r="X36" s="75"/>
      <c r="Y36" s="75"/>
      <c r="Z36" s="75"/>
      <c r="AU36" s="75"/>
      <c r="AV36" s="351"/>
      <c r="AW36" s="474"/>
      <c r="AX36" s="474"/>
      <c r="AY36" s="474"/>
      <c r="AZ36" s="474"/>
      <c r="BA36" s="351"/>
      <c r="BN36" s="75"/>
      <c r="BP36" s="75"/>
      <c r="BQ36" s="75"/>
      <c r="BR36" s="75"/>
      <c r="BS36" s="75"/>
      <c r="BT36" s="75"/>
    </row>
    <row r="37" spans="21:72" ht="14.25">
      <c r="U37" s="128"/>
      <c r="V37" s="75"/>
      <c r="W37" s="75"/>
      <c r="X37" s="75"/>
      <c r="Y37" s="75"/>
      <c r="Z37" s="75"/>
      <c r="AU37" s="75"/>
      <c r="AW37" s="474"/>
      <c r="AX37" s="474"/>
      <c r="AY37" s="474"/>
      <c r="AZ37" s="474"/>
      <c r="BB37" s="35"/>
      <c r="BN37" s="75"/>
      <c r="BP37" s="75"/>
      <c r="BQ37" s="75"/>
      <c r="BR37" s="75"/>
      <c r="BS37" s="75"/>
      <c r="BT37" s="75"/>
    </row>
    <row r="38" spans="21:72" ht="14.25">
      <c r="U38" s="128"/>
      <c r="V38" s="75"/>
      <c r="W38" s="75"/>
      <c r="X38" s="75"/>
      <c r="Y38" s="75"/>
      <c r="Z38" s="75"/>
      <c r="AU38" s="75"/>
      <c r="AW38" s="474"/>
      <c r="AX38" s="474"/>
      <c r="AY38" s="474"/>
      <c r="AZ38" s="474"/>
      <c r="BB38" s="475"/>
      <c r="BN38" s="75"/>
      <c r="BP38" s="75"/>
      <c r="BQ38" s="75"/>
      <c r="BR38" s="75"/>
      <c r="BS38" s="75"/>
      <c r="BT38" s="75"/>
    </row>
    <row r="39" spans="21:72" ht="14.25">
      <c r="U39" s="128"/>
      <c r="V39" s="75"/>
      <c r="W39" s="75"/>
      <c r="X39" s="75"/>
      <c r="Y39" s="75"/>
      <c r="Z39" s="75"/>
      <c r="AU39" s="75"/>
      <c r="AW39" s="474"/>
      <c r="AX39" s="474"/>
      <c r="AY39" s="474"/>
      <c r="AZ39" s="474"/>
      <c r="BB39" s="35"/>
      <c r="BN39" s="75"/>
      <c r="BP39" s="75"/>
      <c r="BQ39" s="75"/>
      <c r="BR39" s="75"/>
      <c r="BS39" s="75"/>
      <c r="BT39" s="75"/>
    </row>
    <row r="40" spans="22:72" ht="14.25">
      <c r="V40" s="75"/>
      <c r="AU40" s="75"/>
      <c r="AW40" s="474"/>
      <c r="AX40" s="474"/>
      <c r="AY40" s="474"/>
      <c r="AZ40" s="474"/>
      <c r="BB40" s="35"/>
      <c r="BN40" s="75"/>
      <c r="BP40" s="75"/>
      <c r="BQ40" s="75"/>
      <c r="BR40" s="75"/>
      <c r="BS40" s="75"/>
      <c r="BT40" s="75"/>
    </row>
    <row r="41" spans="21:72" ht="14.25">
      <c r="U41" s="403"/>
      <c r="AU41" s="75"/>
      <c r="AW41" s="474"/>
      <c r="AX41" s="474"/>
      <c r="AY41" s="474"/>
      <c r="AZ41" s="474"/>
      <c r="BB41" s="35"/>
      <c r="BN41" s="75"/>
      <c r="BP41" s="75"/>
      <c r="BQ41" s="75"/>
      <c r="BR41" s="75"/>
      <c r="BS41" s="75"/>
      <c r="BT41" s="75"/>
    </row>
    <row r="42" spans="47:72" ht="14.25">
      <c r="AU42" s="75"/>
      <c r="AW42" s="474"/>
      <c r="AX42" s="474"/>
      <c r="AY42" s="474"/>
      <c r="AZ42" s="474"/>
      <c r="BB42" s="35"/>
      <c r="BN42" s="75"/>
      <c r="BP42" s="75"/>
      <c r="BQ42" s="75"/>
      <c r="BR42" s="75"/>
      <c r="BS42" s="75"/>
      <c r="BT42" s="75"/>
    </row>
    <row r="43" spans="47:72" ht="14.25">
      <c r="AU43" s="75"/>
      <c r="BB43" s="35"/>
      <c r="BN43" s="75"/>
      <c r="BP43" s="75"/>
      <c r="BQ43" s="75"/>
      <c r="BR43" s="75"/>
      <c r="BS43" s="75"/>
      <c r="BT43" s="75"/>
    </row>
    <row r="44" spans="47:72" ht="14.25">
      <c r="AU44" s="75"/>
      <c r="BP44" s="75"/>
      <c r="BQ44" s="75"/>
      <c r="BR44" s="75"/>
      <c r="BS44" s="75"/>
      <c r="BT44" s="75"/>
    </row>
    <row r="45" spans="68:72" ht="14.25">
      <c r="BP45" s="75"/>
      <c r="BQ45" s="75"/>
      <c r="BR45" s="75"/>
      <c r="BS45" s="75"/>
      <c r="BT45" s="75"/>
    </row>
    <row r="49" spans="4:7" ht="14.25">
      <c r="D49" s="367"/>
      <c r="E49" s="367"/>
      <c r="F49" s="367"/>
      <c r="G49" s="367"/>
    </row>
    <row r="50" spans="4:7" ht="14.25">
      <c r="D50" s="367"/>
      <c r="E50" s="367"/>
      <c r="F50" s="367"/>
      <c r="G50" s="367"/>
    </row>
    <row r="63" spans="24:25" ht="14.25">
      <c r="X63" s="404"/>
      <c r="Y63" s="404"/>
    </row>
    <row r="64" spans="24:25" ht="14.25">
      <c r="X64" s="35"/>
      <c r="Y64" s="35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35"/>
  <sheetViews>
    <sheetView workbookViewId="0" topLeftCell="A1">
      <selection activeCell="BH14" sqref="BH14"/>
    </sheetView>
  </sheetViews>
  <sheetFormatPr defaultColWidth="9.00390625" defaultRowHeight="14.25"/>
  <cols>
    <col min="1" max="1" width="15.375" style="180" customWidth="1"/>
    <col min="2" max="3" width="12.375" style="180" customWidth="1"/>
    <col min="4" max="4" width="7.25390625" style="180" customWidth="1"/>
    <col min="5" max="5" width="18.25390625" style="180" customWidth="1"/>
    <col min="6" max="6" width="11.25390625" style="180" customWidth="1"/>
    <col min="7" max="7" width="12.25390625" style="180" customWidth="1"/>
    <col min="8" max="8" width="7.25390625" style="180" customWidth="1"/>
    <col min="9" max="9" width="17.50390625" style="180" customWidth="1"/>
    <col min="10" max="10" width="16.50390625" style="180" customWidth="1"/>
    <col min="11" max="11" width="10.00390625" style="180" customWidth="1"/>
    <col min="12" max="12" width="22.00390625" style="180" customWidth="1"/>
    <col min="13" max="13" width="16.625" style="180" customWidth="1"/>
    <col min="14" max="14" width="5.125" style="180" customWidth="1"/>
    <col min="15" max="16" width="22.00390625" style="180" customWidth="1"/>
    <col min="17" max="17" width="5.125" style="180" customWidth="1"/>
    <col min="18" max="18" width="22.00390625" style="180" customWidth="1"/>
    <col min="19" max="19" width="18.25390625" style="180" customWidth="1"/>
    <col min="20" max="20" width="5.125" style="180" customWidth="1"/>
    <col min="21" max="21" width="22.375" style="180" customWidth="1"/>
    <col min="22" max="22" width="15.625" style="180" customWidth="1"/>
    <col min="23" max="23" width="8.50390625" style="180" customWidth="1"/>
    <col min="24" max="24" width="5.625" style="180" customWidth="1"/>
    <col min="25" max="25" width="22.875" style="180" customWidth="1"/>
    <col min="26" max="26" width="11.375" style="180" customWidth="1"/>
    <col min="27" max="27" width="13.875" style="180" customWidth="1"/>
    <col min="28" max="28" width="5.875" style="180" customWidth="1"/>
    <col min="29" max="29" width="14.50390625" style="180" customWidth="1"/>
    <col min="30" max="30" width="16.50390625" style="180" customWidth="1"/>
    <col min="31" max="34" width="14.50390625" style="180" customWidth="1"/>
    <col min="35" max="35" width="8.625" style="180" customWidth="1"/>
    <col min="36" max="36" width="16.625" style="180" customWidth="1"/>
    <col min="37" max="39" width="11.625" style="180" customWidth="1"/>
    <col min="40" max="40" width="8.625" style="180" customWidth="1"/>
    <col min="41" max="41" width="16.00390625" style="180" customWidth="1"/>
    <col min="42" max="42" width="9.375" style="180" customWidth="1"/>
    <col min="43" max="43" width="9.125" style="180" customWidth="1"/>
    <col min="44" max="45" width="8.625" style="180" customWidth="1"/>
    <col min="46" max="46" width="16.50390625" style="180" customWidth="1"/>
    <col min="47" max="47" width="11.625" style="180" customWidth="1"/>
    <col min="48" max="50" width="8.625" style="180" customWidth="1"/>
    <col min="51" max="51" width="6.125" style="180" customWidth="1"/>
    <col min="52" max="52" width="22.875" style="34" customWidth="1"/>
    <col min="53" max="54" width="8.125" style="34" customWidth="1"/>
    <col min="55" max="55" width="10.50390625" style="34" customWidth="1"/>
    <col min="56" max="56" width="8.625" style="180" customWidth="1"/>
    <col min="57" max="57" width="21.875" style="34" customWidth="1"/>
    <col min="58" max="58" width="9.00390625" style="34" customWidth="1"/>
    <col min="59" max="59" width="8.00390625" style="34" customWidth="1"/>
    <col min="60" max="61" width="12.625" style="34" bestFit="1" customWidth="1"/>
    <col min="62" max="62" width="19.00390625" style="34" customWidth="1"/>
    <col min="63" max="63" width="12.625" style="34" bestFit="1" customWidth="1"/>
    <col min="64" max="64" width="11.125" style="34" customWidth="1"/>
    <col min="65" max="65" width="12.625" style="34" bestFit="1" customWidth="1"/>
    <col min="66" max="66" width="9.00390625" style="34" customWidth="1"/>
    <col min="67" max="67" width="22.00390625" style="34" customWidth="1"/>
    <col min="68" max="71" width="9.00390625" style="34" customWidth="1"/>
    <col min="72" max="72" width="17.50390625" style="34" customWidth="1"/>
    <col min="73" max="16384" width="9.00390625" style="34" customWidth="1"/>
  </cols>
  <sheetData>
    <row r="1" spans="1:178" s="179" customFormat="1" ht="24.75" customHeight="1">
      <c r="A1" s="546" t="s">
        <v>334</v>
      </c>
      <c r="B1" s="546"/>
      <c r="C1" s="546"/>
      <c r="D1" s="37"/>
      <c r="E1" s="547" t="s">
        <v>335</v>
      </c>
      <c r="F1" s="547"/>
      <c r="G1" s="547"/>
      <c r="H1" s="106"/>
      <c r="I1" s="547" t="s">
        <v>336</v>
      </c>
      <c r="J1" s="547"/>
      <c r="K1" s="226"/>
      <c r="L1" s="540" t="s">
        <v>337</v>
      </c>
      <c r="M1" s="540"/>
      <c r="N1" s="37"/>
      <c r="O1" s="540" t="s">
        <v>338</v>
      </c>
      <c r="P1" s="540"/>
      <c r="Q1" s="37"/>
      <c r="R1" s="540" t="s">
        <v>339</v>
      </c>
      <c r="S1" s="540"/>
      <c r="T1" s="37"/>
      <c r="U1" s="540" t="s">
        <v>340</v>
      </c>
      <c r="V1" s="540"/>
      <c r="W1" s="37"/>
      <c r="X1" s="37"/>
      <c r="Y1" s="548" t="s">
        <v>341</v>
      </c>
      <c r="Z1" s="548"/>
      <c r="AA1" s="548"/>
      <c r="AB1" s="37"/>
      <c r="AC1" s="106"/>
      <c r="AD1" s="540" t="s">
        <v>342</v>
      </c>
      <c r="AE1" s="540"/>
      <c r="AF1" s="540"/>
      <c r="AG1" s="182"/>
      <c r="AH1" s="182"/>
      <c r="AI1" s="182"/>
      <c r="AJ1" s="226" t="s">
        <v>343</v>
      </c>
      <c r="AK1" s="226"/>
      <c r="AL1" s="226"/>
      <c r="AM1" s="226"/>
      <c r="AN1" s="37"/>
      <c r="AO1" s="540" t="s">
        <v>344</v>
      </c>
      <c r="AP1" s="540"/>
      <c r="AQ1" s="540"/>
      <c r="AR1" s="540"/>
      <c r="AS1" s="37"/>
      <c r="AT1" s="540" t="s">
        <v>345</v>
      </c>
      <c r="AU1" s="540"/>
      <c r="AV1" s="540"/>
      <c r="AW1" s="540"/>
      <c r="AX1" s="37"/>
      <c r="AY1" s="37"/>
      <c r="AZ1" s="540" t="s">
        <v>346</v>
      </c>
      <c r="BA1" s="540"/>
      <c r="BB1" s="540"/>
      <c r="BC1" s="540"/>
      <c r="BD1" s="182"/>
      <c r="BE1" s="540" t="s">
        <v>347</v>
      </c>
      <c r="BF1" s="540"/>
      <c r="BG1" s="540"/>
      <c r="BH1" s="540"/>
      <c r="BO1" s="540"/>
      <c r="BP1" s="540"/>
      <c r="BQ1" s="540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</row>
    <row r="2" spans="1:178" s="35" customFormat="1" ht="24.75" customHeight="1">
      <c r="A2" s="181"/>
      <c r="B2" s="549" t="s">
        <v>348</v>
      </c>
      <c r="C2" s="549"/>
      <c r="D2" s="182"/>
      <c r="E2" s="183"/>
      <c r="F2" s="183"/>
      <c r="G2" s="183" t="s">
        <v>349</v>
      </c>
      <c r="H2" s="182"/>
      <c r="I2" s="183"/>
      <c r="J2" s="183"/>
      <c r="K2" s="183"/>
      <c r="L2" s="183"/>
      <c r="M2" s="227"/>
      <c r="N2" s="182"/>
      <c r="O2" s="183"/>
      <c r="P2" s="227"/>
      <c r="Q2" s="182"/>
      <c r="R2" s="183"/>
      <c r="S2" s="227"/>
      <c r="T2" s="182"/>
      <c r="U2" s="183"/>
      <c r="V2" s="182"/>
      <c r="W2" s="182"/>
      <c r="X2" s="182"/>
      <c r="Y2" s="256"/>
      <c r="Z2" s="256"/>
      <c r="AA2" s="227" t="s">
        <v>21</v>
      </c>
      <c r="AB2" s="182"/>
      <c r="AC2" s="182"/>
      <c r="AD2" s="183"/>
      <c r="AE2" s="183"/>
      <c r="AF2" s="257" t="s">
        <v>350</v>
      </c>
      <c r="AG2" s="187"/>
      <c r="AH2" s="187"/>
      <c r="AI2" s="187"/>
      <c r="AJ2" s="183"/>
      <c r="AK2" s="183"/>
      <c r="AL2" s="182" t="s">
        <v>351</v>
      </c>
      <c r="AM2" s="182"/>
      <c r="AN2" s="182"/>
      <c r="AO2" s="183"/>
      <c r="AP2" s="183"/>
      <c r="AQ2" s="227" t="s">
        <v>351</v>
      </c>
      <c r="AR2" s="182"/>
      <c r="AS2" s="182"/>
      <c r="AT2" s="183"/>
      <c r="AU2" s="183"/>
      <c r="AV2" s="227" t="s">
        <v>351</v>
      </c>
      <c r="AW2" s="182"/>
      <c r="AX2" s="182"/>
      <c r="AY2" s="182"/>
      <c r="AZ2" s="286" t="s">
        <v>30</v>
      </c>
      <c r="BA2" s="287" t="s">
        <v>45</v>
      </c>
      <c r="BB2" s="245" t="s">
        <v>46</v>
      </c>
      <c r="BC2" s="298" t="s">
        <v>50</v>
      </c>
      <c r="BD2" s="187"/>
      <c r="BE2" s="286" t="s">
        <v>30</v>
      </c>
      <c r="BF2" s="287" t="s">
        <v>45</v>
      </c>
      <c r="BG2" s="245" t="s">
        <v>46</v>
      </c>
      <c r="BH2" s="298" t="s">
        <v>50</v>
      </c>
      <c r="BI2" s="106"/>
      <c r="BN2" s="34"/>
      <c r="BO2" s="183"/>
      <c r="BP2" s="18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</row>
    <row r="3" spans="1:178" s="177" customFormat="1" ht="45" customHeight="1">
      <c r="A3" s="184" t="s">
        <v>352</v>
      </c>
      <c r="B3" s="185" t="s">
        <v>353</v>
      </c>
      <c r="C3" s="186" t="s">
        <v>354</v>
      </c>
      <c r="D3" s="187"/>
      <c r="E3" s="188" t="s">
        <v>352</v>
      </c>
      <c r="F3" s="185" t="s">
        <v>353</v>
      </c>
      <c r="G3" s="186" t="s">
        <v>354</v>
      </c>
      <c r="H3" s="187"/>
      <c r="I3" s="188" t="s">
        <v>352</v>
      </c>
      <c r="J3" s="228" t="s">
        <v>44</v>
      </c>
      <c r="K3" s="221"/>
      <c r="L3" s="188" t="s">
        <v>352</v>
      </c>
      <c r="M3" s="228" t="s">
        <v>44</v>
      </c>
      <c r="N3" s="187"/>
      <c r="O3" s="188" t="s">
        <v>352</v>
      </c>
      <c r="P3" s="228" t="s">
        <v>44</v>
      </c>
      <c r="Q3" s="187"/>
      <c r="R3" s="223" t="s">
        <v>352</v>
      </c>
      <c r="S3" s="228" t="s">
        <v>44</v>
      </c>
      <c r="T3" s="187"/>
      <c r="U3" s="188" t="s">
        <v>352</v>
      </c>
      <c r="V3" s="228" t="s">
        <v>44</v>
      </c>
      <c r="W3" s="187"/>
      <c r="X3" s="187"/>
      <c r="Y3" s="258" t="s">
        <v>352</v>
      </c>
      <c r="Z3" s="245" t="s">
        <v>355</v>
      </c>
      <c r="AA3" s="259" t="s">
        <v>356</v>
      </c>
      <c r="AB3" s="187"/>
      <c r="AC3" s="187"/>
      <c r="AD3" s="188" t="s">
        <v>352</v>
      </c>
      <c r="AE3" s="245" t="s">
        <v>355</v>
      </c>
      <c r="AF3" s="260" t="s">
        <v>50</v>
      </c>
      <c r="AG3" s="249"/>
      <c r="AH3" s="249"/>
      <c r="AI3" s="222"/>
      <c r="AJ3" s="223" t="s">
        <v>352</v>
      </c>
      <c r="AK3" s="245" t="s">
        <v>357</v>
      </c>
      <c r="AL3" s="245" t="s">
        <v>358</v>
      </c>
      <c r="AM3" s="274" t="s">
        <v>359</v>
      </c>
      <c r="AN3" s="187"/>
      <c r="AO3" s="188" t="s">
        <v>352</v>
      </c>
      <c r="AP3" s="245" t="s">
        <v>357</v>
      </c>
      <c r="AQ3" s="245" t="s">
        <v>358</v>
      </c>
      <c r="AR3" s="274" t="s">
        <v>359</v>
      </c>
      <c r="AS3" s="187"/>
      <c r="AT3" s="223" t="s">
        <v>352</v>
      </c>
      <c r="AU3" s="245" t="s">
        <v>357</v>
      </c>
      <c r="AV3" s="245" t="s">
        <v>358</v>
      </c>
      <c r="AW3" s="274" t="s">
        <v>359</v>
      </c>
      <c r="AX3" s="187"/>
      <c r="AY3" s="187"/>
      <c r="AZ3" s="288" t="s">
        <v>360</v>
      </c>
      <c r="BA3" s="289" t="s">
        <v>361</v>
      </c>
      <c r="BB3" s="290">
        <v>42</v>
      </c>
      <c r="BC3" s="266">
        <v>31.25</v>
      </c>
      <c r="BD3" s="222"/>
      <c r="BE3" s="288" t="s">
        <v>360</v>
      </c>
      <c r="BF3" s="289" t="s">
        <v>361</v>
      </c>
      <c r="BG3" s="290">
        <v>117</v>
      </c>
      <c r="BH3" s="266">
        <v>14.705882352941174</v>
      </c>
      <c r="BI3" s="303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</row>
    <row r="4" spans="1:61" ht="24.75" customHeight="1">
      <c r="A4" s="189" t="s">
        <v>362</v>
      </c>
      <c r="B4" s="190"/>
      <c r="C4" s="191"/>
      <c r="D4" s="192"/>
      <c r="E4" s="193" t="s">
        <v>362</v>
      </c>
      <c r="F4" s="194"/>
      <c r="G4" s="195"/>
      <c r="H4" s="192"/>
      <c r="I4" s="193" t="s">
        <v>362</v>
      </c>
      <c r="J4" s="229">
        <v>1.808907030588827</v>
      </c>
      <c r="K4" s="230"/>
      <c r="L4" s="193" t="s">
        <v>362</v>
      </c>
      <c r="M4" s="229">
        <v>-7.13536807846088</v>
      </c>
      <c r="N4" s="222"/>
      <c r="O4" s="193" t="s">
        <v>362</v>
      </c>
      <c r="P4" s="229">
        <v>9.637536707434322</v>
      </c>
      <c r="Q4" s="222"/>
      <c r="R4" s="193" t="s">
        <v>362</v>
      </c>
      <c r="S4" s="229">
        <v>57.55845072227558</v>
      </c>
      <c r="T4" s="222"/>
      <c r="U4" s="193" t="s">
        <v>362</v>
      </c>
      <c r="V4" s="229">
        <v>-4.3292922378542045</v>
      </c>
      <c r="W4" s="222"/>
      <c r="X4" s="222"/>
      <c r="Y4" s="193" t="s">
        <v>362</v>
      </c>
      <c r="Z4" s="261"/>
      <c r="AA4" s="222">
        <v>8.3</v>
      </c>
      <c r="AB4" s="222"/>
      <c r="AC4" s="249"/>
      <c r="AD4" s="235" t="s">
        <v>362</v>
      </c>
      <c r="AE4" s="262">
        <v>47.2538461538462</v>
      </c>
      <c r="AF4" s="263">
        <v>-9.99267399267399</v>
      </c>
      <c r="AG4" s="249"/>
      <c r="AH4" s="249"/>
      <c r="AI4" s="198"/>
      <c r="AJ4" s="278" t="s">
        <v>362</v>
      </c>
      <c r="AK4" s="279">
        <v>865</v>
      </c>
      <c r="AL4" s="280">
        <v>68</v>
      </c>
      <c r="AM4" s="280">
        <v>37</v>
      </c>
      <c r="AN4" s="222"/>
      <c r="AO4" s="235" t="s">
        <v>362</v>
      </c>
      <c r="AP4" s="261">
        <v>327</v>
      </c>
      <c r="AQ4" s="220">
        <v>14</v>
      </c>
      <c r="AR4" s="220">
        <v>10</v>
      </c>
      <c r="AS4" s="222"/>
      <c r="AT4" s="193" t="s">
        <v>362</v>
      </c>
      <c r="AU4" s="261">
        <v>109</v>
      </c>
      <c r="AV4" s="220">
        <v>13</v>
      </c>
      <c r="AW4" s="299">
        <v>10</v>
      </c>
      <c r="AX4" s="222"/>
      <c r="AY4" s="222"/>
      <c r="AZ4" s="291" t="s">
        <v>363</v>
      </c>
      <c r="BA4" s="289" t="s">
        <v>364</v>
      </c>
      <c r="BB4" s="292" t="s">
        <v>138</v>
      </c>
      <c r="BC4" s="266">
        <v>17.158106564458492</v>
      </c>
      <c r="BD4" s="198"/>
      <c r="BE4" s="291" t="s">
        <v>363</v>
      </c>
      <c r="BF4" s="289" t="s">
        <v>364</v>
      </c>
      <c r="BG4" s="292" t="s">
        <v>138</v>
      </c>
      <c r="BH4" s="266">
        <v>14.91360462244944</v>
      </c>
      <c r="BI4" s="263"/>
    </row>
    <row r="5" spans="1:61" ht="24.75" customHeight="1">
      <c r="A5" s="196" t="s">
        <v>365</v>
      </c>
      <c r="B5" s="197"/>
      <c r="C5" s="198"/>
      <c r="D5" s="198"/>
      <c r="E5" s="199" t="s">
        <v>365</v>
      </c>
      <c r="F5" s="200"/>
      <c r="G5" s="198"/>
      <c r="H5" s="198"/>
      <c r="I5" s="199" t="s">
        <v>365</v>
      </c>
      <c r="J5" s="229">
        <v>-1.7940952830805372</v>
      </c>
      <c r="K5" s="230"/>
      <c r="L5" s="199" t="s">
        <v>365</v>
      </c>
      <c r="M5" s="229">
        <v>-12.623859039101992</v>
      </c>
      <c r="N5" s="198"/>
      <c r="O5" s="199" t="s">
        <v>365</v>
      </c>
      <c r="P5" s="229">
        <v>7.566540634396503</v>
      </c>
      <c r="Q5" s="198"/>
      <c r="R5" s="199" t="s">
        <v>365</v>
      </c>
      <c r="S5" s="229">
        <v>60.980142001331274</v>
      </c>
      <c r="T5" s="198"/>
      <c r="U5" s="199" t="s">
        <v>365</v>
      </c>
      <c r="V5" s="229">
        <v>29.492861920321047</v>
      </c>
      <c r="W5" s="220"/>
      <c r="X5" s="220"/>
      <c r="Y5" s="199" t="s">
        <v>365</v>
      </c>
      <c r="Z5" s="200"/>
      <c r="AA5" s="198">
        <v>2.43664900967109</v>
      </c>
      <c r="AB5" s="264"/>
      <c r="AC5" s="249"/>
      <c r="AD5" s="199" t="s">
        <v>365</v>
      </c>
      <c r="AE5" s="265">
        <v>39.23387</v>
      </c>
      <c r="AF5" s="263">
        <v>-2.8</v>
      </c>
      <c r="AG5" s="249"/>
      <c r="AH5" s="249"/>
      <c r="AI5" s="198"/>
      <c r="AJ5" s="199" t="s">
        <v>365</v>
      </c>
      <c r="AK5" s="200">
        <v>128</v>
      </c>
      <c r="AL5" s="241">
        <v>10</v>
      </c>
      <c r="AM5" s="220">
        <v>8</v>
      </c>
      <c r="AN5" s="222"/>
      <c r="AO5" s="199" t="s">
        <v>365</v>
      </c>
      <c r="AP5" s="200">
        <v>29</v>
      </c>
      <c r="AQ5" s="277">
        <v>1</v>
      </c>
      <c r="AR5" s="277">
        <v>0</v>
      </c>
      <c r="AS5" s="198"/>
      <c r="AT5" s="199" t="s">
        <v>365</v>
      </c>
      <c r="AU5" s="200">
        <v>9</v>
      </c>
      <c r="AV5" s="277">
        <v>0</v>
      </c>
      <c r="AW5" s="277">
        <v>1</v>
      </c>
      <c r="AX5" s="198"/>
      <c r="AY5" s="198"/>
      <c r="AZ5" s="288" t="s">
        <v>366</v>
      </c>
      <c r="BA5" s="289" t="s">
        <v>364</v>
      </c>
      <c r="BB5" s="292" t="s">
        <v>138</v>
      </c>
      <c r="BC5" s="300">
        <v>4.710398453788134</v>
      </c>
      <c r="BD5" s="198"/>
      <c r="BE5" s="288" t="s">
        <v>366</v>
      </c>
      <c r="BF5" s="289" t="s">
        <v>364</v>
      </c>
      <c r="BG5" s="292" t="s">
        <v>138</v>
      </c>
      <c r="BH5" s="300">
        <v>8.236139266683583</v>
      </c>
      <c r="BI5" s="263"/>
    </row>
    <row r="6" spans="1:61" ht="24.75" customHeight="1">
      <c r="A6" s="196" t="s">
        <v>367</v>
      </c>
      <c r="B6" s="197"/>
      <c r="C6" s="198"/>
      <c r="D6" s="201"/>
      <c r="E6" s="199" t="s">
        <v>367</v>
      </c>
      <c r="F6" s="200"/>
      <c r="G6" s="198"/>
      <c r="H6" s="201"/>
      <c r="I6" s="199" t="s">
        <v>367</v>
      </c>
      <c r="J6" s="229">
        <v>21.441725779325154</v>
      </c>
      <c r="K6" s="230"/>
      <c r="L6" s="199" t="s">
        <v>367</v>
      </c>
      <c r="M6" s="229">
        <v>7.195036969279944</v>
      </c>
      <c r="N6" s="198"/>
      <c r="O6" s="199" t="s">
        <v>367</v>
      </c>
      <c r="P6" s="229">
        <v>12.095773853170513</v>
      </c>
      <c r="Q6" s="198"/>
      <c r="R6" s="199" t="s">
        <v>367</v>
      </c>
      <c r="S6" s="229">
        <v>91.68226721580598</v>
      </c>
      <c r="T6" s="198"/>
      <c r="U6" s="199" t="s">
        <v>367</v>
      </c>
      <c r="V6" s="229">
        <v>3.0950541167062084</v>
      </c>
      <c r="W6" s="220"/>
      <c r="X6" s="220"/>
      <c r="Y6" s="199" t="s">
        <v>367</v>
      </c>
      <c r="Z6" s="200"/>
      <c r="AA6" s="198">
        <v>20.2673131154833</v>
      </c>
      <c r="AB6" s="264"/>
      <c r="AC6" s="249"/>
      <c r="AD6" s="199" t="s">
        <v>367</v>
      </c>
      <c r="AE6" s="265">
        <v>48.96094</v>
      </c>
      <c r="AF6" s="263">
        <v>-8.1</v>
      </c>
      <c r="AG6" s="249"/>
      <c r="AH6" s="249"/>
      <c r="AI6" s="198"/>
      <c r="AJ6" s="199" t="s">
        <v>367</v>
      </c>
      <c r="AK6" s="200">
        <v>90</v>
      </c>
      <c r="AL6" s="241">
        <v>6</v>
      </c>
      <c r="AM6" s="220">
        <v>2</v>
      </c>
      <c r="AN6" s="222"/>
      <c r="AO6" s="199" t="s">
        <v>367</v>
      </c>
      <c r="AP6" s="200">
        <v>63</v>
      </c>
      <c r="AQ6" s="277">
        <v>0</v>
      </c>
      <c r="AR6" s="277">
        <v>1</v>
      </c>
      <c r="AS6" s="198"/>
      <c r="AT6" s="199" t="s">
        <v>367</v>
      </c>
      <c r="AU6" s="200">
        <v>74</v>
      </c>
      <c r="AV6" s="277">
        <v>11</v>
      </c>
      <c r="AW6" s="277">
        <v>9</v>
      </c>
      <c r="AX6" s="198"/>
      <c r="AY6" s="198"/>
      <c r="AZ6" s="288" t="s">
        <v>368</v>
      </c>
      <c r="BA6" s="289" t="s">
        <v>364</v>
      </c>
      <c r="BB6" s="292" t="s">
        <v>138</v>
      </c>
      <c r="BC6" s="300">
        <v>-4.085832487541509</v>
      </c>
      <c r="BD6" s="198"/>
      <c r="BE6" s="288" t="s">
        <v>368</v>
      </c>
      <c r="BF6" s="289" t="s">
        <v>364</v>
      </c>
      <c r="BG6" s="292" t="s">
        <v>138</v>
      </c>
      <c r="BH6" s="266">
        <v>-4.4920487143564</v>
      </c>
      <c r="BI6" s="300"/>
    </row>
    <row r="7" spans="1:61" ht="24.75" customHeight="1">
      <c r="A7" s="196" t="s">
        <v>369</v>
      </c>
      <c r="B7" s="197"/>
      <c r="C7" s="198"/>
      <c r="D7" s="201"/>
      <c r="E7" s="202" t="s">
        <v>369</v>
      </c>
      <c r="F7" s="200"/>
      <c r="G7" s="198"/>
      <c r="H7" s="201"/>
      <c r="I7" s="202" t="s">
        <v>369</v>
      </c>
      <c r="J7" s="229">
        <v>11.707840662842969</v>
      </c>
      <c r="K7" s="230"/>
      <c r="L7" s="202" t="s">
        <v>369</v>
      </c>
      <c r="M7" s="229">
        <v>-19.278968928990537</v>
      </c>
      <c r="N7" s="198"/>
      <c r="O7" s="202" t="s">
        <v>369</v>
      </c>
      <c r="P7" s="231">
        <v>11.806449416536708</v>
      </c>
      <c r="Q7" s="198"/>
      <c r="R7" s="202" t="s">
        <v>369</v>
      </c>
      <c r="S7" s="229">
        <v>441.67950693374416</v>
      </c>
      <c r="T7" s="198"/>
      <c r="U7" s="202" t="s">
        <v>369</v>
      </c>
      <c r="V7" s="231">
        <v>8.508588529496166</v>
      </c>
      <c r="W7" s="220"/>
      <c r="X7" s="220"/>
      <c r="Y7" s="202" t="s">
        <v>369</v>
      </c>
      <c r="Z7" s="200"/>
      <c r="AA7" s="198">
        <v>-13.3</v>
      </c>
      <c r="AB7" s="264"/>
      <c r="AC7" s="249"/>
      <c r="AD7" s="202" t="s">
        <v>369</v>
      </c>
      <c r="AE7" s="265">
        <v>43.20313</v>
      </c>
      <c r="AF7" s="263">
        <v>-13.4</v>
      </c>
      <c r="AG7" s="249"/>
      <c r="AH7" s="249"/>
      <c r="AI7" s="198"/>
      <c r="AJ7" s="202" t="s">
        <v>369</v>
      </c>
      <c r="AK7" s="200">
        <v>66</v>
      </c>
      <c r="AL7" s="241">
        <v>3</v>
      </c>
      <c r="AM7" s="220">
        <v>3</v>
      </c>
      <c r="AN7" s="222"/>
      <c r="AO7" s="202" t="s">
        <v>369</v>
      </c>
      <c r="AP7" s="200">
        <v>22</v>
      </c>
      <c r="AQ7" s="241">
        <v>1</v>
      </c>
      <c r="AR7" s="277">
        <v>0</v>
      </c>
      <c r="AS7" s="198"/>
      <c r="AT7" s="202" t="s">
        <v>369</v>
      </c>
      <c r="AU7" s="200">
        <v>3</v>
      </c>
      <c r="AV7" s="277">
        <v>0</v>
      </c>
      <c r="AW7" s="277">
        <v>-1</v>
      </c>
      <c r="AX7" s="198"/>
      <c r="AY7" s="198"/>
      <c r="AZ7" s="293" t="s">
        <v>12</v>
      </c>
      <c r="BA7" s="289" t="s">
        <v>364</v>
      </c>
      <c r="BB7" s="292" t="s">
        <v>138</v>
      </c>
      <c r="BC7" s="266">
        <v>21.068926040260692</v>
      </c>
      <c r="BD7" s="198"/>
      <c r="BE7" s="293" t="s">
        <v>12</v>
      </c>
      <c r="BF7" s="289" t="s">
        <v>364</v>
      </c>
      <c r="BG7" s="292" t="s">
        <v>138</v>
      </c>
      <c r="BH7" s="304">
        <v>86.6866094833889</v>
      </c>
      <c r="BI7" s="263"/>
    </row>
    <row r="8" spans="1:61" ht="24.75" customHeight="1">
      <c r="A8" s="203" t="s">
        <v>370</v>
      </c>
      <c r="B8" s="197"/>
      <c r="C8" s="198"/>
      <c r="D8" s="201"/>
      <c r="E8" s="204" t="s">
        <v>370</v>
      </c>
      <c r="F8" s="200"/>
      <c r="G8" s="198"/>
      <c r="H8" s="201"/>
      <c r="I8" s="202" t="s">
        <v>370</v>
      </c>
      <c r="J8" s="229">
        <v>-8.785323771779375</v>
      </c>
      <c r="K8" s="230"/>
      <c r="L8" s="202" t="s">
        <v>370</v>
      </c>
      <c r="M8" s="229">
        <v>-21.119719443897722</v>
      </c>
      <c r="N8" s="198"/>
      <c r="O8" s="202" t="s">
        <v>370</v>
      </c>
      <c r="P8" s="229">
        <v>124.62831693567088</v>
      </c>
      <c r="Q8" s="198"/>
      <c r="R8" s="202" t="s">
        <v>370</v>
      </c>
      <c r="S8" s="229">
        <v>-0.4134202575926196</v>
      </c>
      <c r="T8" s="198"/>
      <c r="U8" s="202" t="s">
        <v>370</v>
      </c>
      <c r="V8" s="229">
        <v>-29.06423473433783</v>
      </c>
      <c r="W8" s="220"/>
      <c r="X8" s="220"/>
      <c r="Y8" s="204" t="s">
        <v>370</v>
      </c>
      <c r="Z8" s="200"/>
      <c r="AA8" s="198">
        <v>-4</v>
      </c>
      <c r="AB8" s="264"/>
      <c r="AC8" s="249"/>
      <c r="AD8" s="204" t="s">
        <v>370</v>
      </c>
      <c r="AE8" s="265">
        <v>45.06716</v>
      </c>
      <c r="AF8" s="263">
        <v>-11.600000000000001</v>
      </c>
      <c r="AG8" s="249"/>
      <c r="AH8" s="249"/>
      <c r="AI8" s="198"/>
      <c r="AJ8" s="204" t="s">
        <v>370</v>
      </c>
      <c r="AK8" s="200">
        <v>25</v>
      </c>
      <c r="AL8" s="241">
        <v>5</v>
      </c>
      <c r="AM8" s="220">
        <v>5</v>
      </c>
      <c r="AN8" s="222"/>
      <c r="AO8" s="204" t="s">
        <v>370</v>
      </c>
      <c r="AP8" s="200">
        <v>5</v>
      </c>
      <c r="AQ8" s="277">
        <v>0</v>
      </c>
      <c r="AR8" s="277">
        <v>0</v>
      </c>
      <c r="AS8" s="198"/>
      <c r="AT8" s="204" t="s">
        <v>370</v>
      </c>
      <c r="AU8" s="200">
        <v>1</v>
      </c>
      <c r="AV8" s="277">
        <v>0</v>
      </c>
      <c r="AW8" s="277">
        <v>-1</v>
      </c>
      <c r="AX8" s="198"/>
      <c r="AY8" s="198"/>
      <c r="AZ8" s="180" t="s">
        <v>371</v>
      </c>
      <c r="BA8" s="289" t="s">
        <v>364</v>
      </c>
      <c r="BB8" s="292" t="s">
        <v>138</v>
      </c>
      <c r="BC8" s="300">
        <v>359.1247284994686</v>
      </c>
      <c r="BD8" s="198"/>
      <c r="BE8" s="180" t="s">
        <v>371</v>
      </c>
      <c r="BF8" s="289" t="s">
        <v>364</v>
      </c>
      <c r="BG8" s="292" t="s">
        <v>138</v>
      </c>
      <c r="BH8" s="300">
        <v>245.67659486756673</v>
      </c>
      <c r="BI8" s="300"/>
    </row>
    <row r="9" spans="1:61" ht="24.75" customHeight="1">
      <c r="A9" s="203" t="s">
        <v>372</v>
      </c>
      <c r="B9" s="197"/>
      <c r="C9" s="198"/>
      <c r="D9" s="201"/>
      <c r="E9" s="204" t="s">
        <v>372</v>
      </c>
      <c r="F9" s="200"/>
      <c r="G9" s="198"/>
      <c r="H9" s="201"/>
      <c r="I9" s="202" t="s">
        <v>372</v>
      </c>
      <c r="J9" s="229">
        <v>0.3272695981479927</v>
      </c>
      <c r="K9" s="230"/>
      <c r="L9" s="202" t="s">
        <v>372</v>
      </c>
      <c r="M9" s="229">
        <v>-7.162650923672331</v>
      </c>
      <c r="N9" s="198"/>
      <c r="O9" s="202" t="s">
        <v>372</v>
      </c>
      <c r="P9" s="229">
        <v>21.855547006875014</v>
      </c>
      <c r="Q9" s="198"/>
      <c r="R9" s="202" t="s">
        <v>372</v>
      </c>
      <c r="S9" s="229">
        <v>8.739326014028677</v>
      </c>
      <c r="T9" s="198"/>
      <c r="U9" s="202" t="s">
        <v>372</v>
      </c>
      <c r="V9" s="229">
        <v>-40.53883392969902</v>
      </c>
      <c r="W9" s="220"/>
      <c r="X9" s="220"/>
      <c r="Y9" s="204" t="s">
        <v>372</v>
      </c>
      <c r="Z9" s="200"/>
      <c r="AA9" s="198">
        <v>9.4</v>
      </c>
      <c r="AB9" s="264"/>
      <c r="AC9" s="249"/>
      <c r="AD9" s="204" t="s">
        <v>372</v>
      </c>
      <c r="AE9" s="265">
        <v>55.83721</v>
      </c>
      <c r="AF9" s="263">
        <v>-3.5999999999999996</v>
      </c>
      <c r="AG9" s="249"/>
      <c r="AH9" s="249"/>
      <c r="AI9" s="198"/>
      <c r="AJ9" s="204" t="s">
        <v>372</v>
      </c>
      <c r="AK9" s="200">
        <v>88</v>
      </c>
      <c r="AL9" s="241">
        <v>7</v>
      </c>
      <c r="AM9" s="220">
        <v>0</v>
      </c>
      <c r="AN9" s="222"/>
      <c r="AO9" s="204" t="s">
        <v>372</v>
      </c>
      <c r="AP9" s="200">
        <v>28</v>
      </c>
      <c r="AQ9" s="277">
        <v>1</v>
      </c>
      <c r="AR9" s="277">
        <v>-1</v>
      </c>
      <c r="AS9" s="198"/>
      <c r="AT9" s="204" t="s">
        <v>372</v>
      </c>
      <c r="AU9" s="200">
        <v>9</v>
      </c>
      <c r="AV9" s="277">
        <v>0</v>
      </c>
      <c r="AW9" s="277">
        <v>0</v>
      </c>
      <c r="AX9" s="198"/>
      <c r="AY9" s="198"/>
      <c r="AZ9" s="293" t="s">
        <v>11</v>
      </c>
      <c r="BA9" s="289" t="s">
        <v>364</v>
      </c>
      <c r="BB9" s="294"/>
      <c r="BC9" s="266">
        <v>12.4</v>
      </c>
      <c r="BD9" s="198"/>
      <c r="BE9" s="293" t="s">
        <v>11</v>
      </c>
      <c r="BF9" s="289" t="s">
        <v>364</v>
      </c>
      <c r="BG9" s="294"/>
      <c r="BH9" s="266">
        <v>11.8</v>
      </c>
      <c r="BI9" s="300"/>
    </row>
    <row r="10" spans="1:61" ht="24.75" customHeight="1">
      <c r="A10" s="203" t="s">
        <v>373</v>
      </c>
      <c r="B10" s="197"/>
      <c r="C10" s="198"/>
      <c r="D10" s="198"/>
      <c r="E10" s="205" t="s">
        <v>373</v>
      </c>
      <c r="F10" s="200"/>
      <c r="G10" s="198"/>
      <c r="H10" s="198"/>
      <c r="I10" s="199" t="s">
        <v>373</v>
      </c>
      <c r="J10" s="229">
        <v>-8.379542021806571</v>
      </c>
      <c r="K10" s="230"/>
      <c r="L10" s="199" t="s">
        <v>373</v>
      </c>
      <c r="M10" s="229">
        <v>-9.116554054054049</v>
      </c>
      <c r="N10" s="198"/>
      <c r="O10" s="199" t="s">
        <v>373</v>
      </c>
      <c r="P10" s="229">
        <v>-1.6997364269283963</v>
      </c>
      <c r="Q10" s="198"/>
      <c r="R10" s="199" t="s">
        <v>373</v>
      </c>
      <c r="S10" s="229">
        <v>-65.39384286607125</v>
      </c>
      <c r="U10" s="199" t="s">
        <v>373</v>
      </c>
      <c r="V10" s="229">
        <v>-19.143312154197247</v>
      </c>
      <c r="X10" s="220"/>
      <c r="Y10" s="205" t="s">
        <v>373</v>
      </c>
      <c r="Z10" s="200"/>
      <c r="AA10" s="198">
        <v>-39</v>
      </c>
      <c r="AB10" s="264"/>
      <c r="AC10" s="249"/>
      <c r="AD10" s="205" t="s">
        <v>373</v>
      </c>
      <c r="AE10" s="265">
        <v>44.82645</v>
      </c>
      <c r="AF10" s="263">
        <v>-4.6</v>
      </c>
      <c r="AG10" s="249"/>
      <c r="AH10" s="249"/>
      <c r="AI10" s="198"/>
      <c r="AJ10" s="205" t="s">
        <v>373</v>
      </c>
      <c r="AK10" s="200">
        <v>59</v>
      </c>
      <c r="AL10" s="241">
        <v>2</v>
      </c>
      <c r="AM10" s="220">
        <v>-5</v>
      </c>
      <c r="AN10" s="222"/>
      <c r="AO10" s="205" t="s">
        <v>373</v>
      </c>
      <c r="AP10" s="200">
        <v>14</v>
      </c>
      <c r="AQ10" s="241">
        <v>1</v>
      </c>
      <c r="AR10" s="277">
        <v>0</v>
      </c>
      <c r="AS10" s="198"/>
      <c r="AT10" s="205" t="s">
        <v>373</v>
      </c>
      <c r="AU10" s="200">
        <v>3</v>
      </c>
      <c r="AV10" s="277">
        <v>0</v>
      </c>
      <c r="AW10" s="277">
        <v>0</v>
      </c>
      <c r="AX10" s="198"/>
      <c r="AY10" s="198"/>
      <c r="AZ10" s="288" t="s">
        <v>74</v>
      </c>
      <c r="BA10" s="289" t="s">
        <v>364</v>
      </c>
      <c r="BB10" s="294">
        <v>43259.57</v>
      </c>
      <c r="BC10" s="266">
        <v>21.90543527238922</v>
      </c>
      <c r="BD10" s="198"/>
      <c r="BE10" s="288" t="s">
        <v>74</v>
      </c>
      <c r="BF10" s="289" t="s">
        <v>364</v>
      </c>
      <c r="BG10" s="294"/>
      <c r="BH10" s="263"/>
      <c r="BI10" s="263"/>
    </row>
    <row r="11" spans="1:61" ht="24.75" customHeight="1">
      <c r="A11" s="196" t="s">
        <v>374</v>
      </c>
      <c r="B11" s="197"/>
      <c r="C11" s="206"/>
      <c r="D11" s="206"/>
      <c r="E11" s="199" t="s">
        <v>374</v>
      </c>
      <c r="F11" s="200"/>
      <c r="G11" s="206"/>
      <c r="H11" s="206"/>
      <c r="I11" s="199" t="s">
        <v>374</v>
      </c>
      <c r="J11" s="229">
        <v>-2.314088751514447</v>
      </c>
      <c r="K11" s="230"/>
      <c r="L11" s="199" t="s">
        <v>374</v>
      </c>
      <c r="M11" s="229">
        <v>-27.644241247209134</v>
      </c>
      <c r="N11" s="206"/>
      <c r="O11" s="199" t="s">
        <v>374</v>
      </c>
      <c r="P11" s="229">
        <v>-22.60435228916522</v>
      </c>
      <c r="Q11" s="206"/>
      <c r="R11" s="199" t="s">
        <v>374</v>
      </c>
      <c r="S11" s="229">
        <v>159.74840279288725</v>
      </c>
      <c r="T11" s="206"/>
      <c r="U11" s="199" t="s">
        <v>374</v>
      </c>
      <c r="V11" s="229">
        <v>-35.81737095054085</v>
      </c>
      <c r="W11" s="220"/>
      <c r="X11" s="220"/>
      <c r="Y11" s="199" t="s">
        <v>374</v>
      </c>
      <c r="Z11" s="200"/>
      <c r="AA11" s="198">
        <v>-3.5</v>
      </c>
      <c r="AB11" s="264"/>
      <c r="AC11" s="249"/>
      <c r="AD11" s="199" t="s">
        <v>374</v>
      </c>
      <c r="AE11" s="265">
        <v>44.16418</v>
      </c>
      <c r="AF11" s="266">
        <v>-10.5</v>
      </c>
      <c r="AG11" s="249"/>
      <c r="AH11" s="249"/>
      <c r="AI11" s="198"/>
      <c r="AJ11" s="199" t="s">
        <v>374</v>
      </c>
      <c r="AK11" s="200">
        <v>129</v>
      </c>
      <c r="AL11" s="241">
        <v>10</v>
      </c>
      <c r="AM11" s="220">
        <v>3</v>
      </c>
      <c r="AN11" s="222"/>
      <c r="AO11" s="199" t="s">
        <v>374</v>
      </c>
      <c r="AP11" s="200">
        <v>16</v>
      </c>
      <c r="AQ11" s="241">
        <v>2</v>
      </c>
      <c r="AR11" s="241">
        <v>0</v>
      </c>
      <c r="AS11" s="198"/>
      <c r="AT11" s="199" t="s">
        <v>374</v>
      </c>
      <c r="AU11" s="200">
        <v>2</v>
      </c>
      <c r="AV11" s="277">
        <v>1</v>
      </c>
      <c r="AW11" s="277">
        <v>1</v>
      </c>
      <c r="AX11" s="198"/>
      <c r="AY11" s="198"/>
      <c r="AZ11" s="295" t="s">
        <v>375</v>
      </c>
      <c r="BA11" s="296" t="s">
        <v>376</v>
      </c>
      <c r="BB11" s="297">
        <v>44.20155</v>
      </c>
      <c r="BC11" s="297">
        <v>-16.9</v>
      </c>
      <c r="BD11" s="198"/>
      <c r="BE11" s="295" t="s">
        <v>375</v>
      </c>
      <c r="BF11" s="296" t="s">
        <v>376</v>
      </c>
      <c r="BG11" s="301" t="s">
        <v>138</v>
      </c>
      <c r="BH11" s="301" t="s">
        <v>138</v>
      </c>
      <c r="BI11" s="263"/>
    </row>
    <row r="12" spans="1:61" ht="24.75" customHeight="1">
      <c r="A12" s="207" t="s">
        <v>377</v>
      </c>
      <c r="B12" s="208"/>
      <c r="C12" s="209"/>
      <c r="D12" s="206"/>
      <c r="E12" s="210" t="s">
        <v>377</v>
      </c>
      <c r="F12" s="211"/>
      <c r="G12" s="209"/>
      <c r="H12" s="206"/>
      <c r="I12" s="210" t="s">
        <v>377</v>
      </c>
      <c r="J12" s="232">
        <v>11.067055707966247</v>
      </c>
      <c r="K12" s="230"/>
      <c r="L12" s="210" t="s">
        <v>377</v>
      </c>
      <c r="M12" s="232">
        <v>8.5435054716257</v>
      </c>
      <c r="N12" s="198"/>
      <c r="O12" s="210" t="s">
        <v>377</v>
      </c>
      <c r="P12" s="232">
        <v>11.448086967953287</v>
      </c>
      <c r="Q12" s="198"/>
      <c r="R12" s="210" t="s">
        <v>377</v>
      </c>
      <c r="S12" s="232">
        <v>48.0258354394833</v>
      </c>
      <c r="T12" s="198"/>
      <c r="U12" s="210" t="s">
        <v>377</v>
      </c>
      <c r="V12" s="232">
        <v>-3.2900613965785226</v>
      </c>
      <c r="W12" s="220"/>
      <c r="X12" s="220"/>
      <c r="Y12" s="210" t="s">
        <v>377</v>
      </c>
      <c r="Z12" s="211"/>
      <c r="AA12" s="209">
        <v>11</v>
      </c>
      <c r="AB12" s="264"/>
      <c r="AC12" s="249"/>
      <c r="AD12" s="210" t="s">
        <v>377</v>
      </c>
      <c r="AE12" s="267">
        <v>39.70992</v>
      </c>
      <c r="AF12" s="268">
        <v>-18</v>
      </c>
      <c r="AJ12" s="210" t="s">
        <v>377</v>
      </c>
      <c r="AK12" s="211">
        <v>276</v>
      </c>
      <c r="AL12" s="281">
        <v>25</v>
      </c>
      <c r="AM12" s="282">
        <v>22</v>
      </c>
      <c r="AN12" s="222"/>
      <c r="AO12" s="210" t="s">
        <v>377</v>
      </c>
      <c r="AP12" s="211">
        <v>150</v>
      </c>
      <c r="AQ12" s="281">
        <v>8</v>
      </c>
      <c r="AR12" s="281">
        <v>10</v>
      </c>
      <c r="AS12" s="198"/>
      <c r="AT12" s="210" t="s">
        <v>377</v>
      </c>
      <c r="AU12" s="211">
        <v>8</v>
      </c>
      <c r="AV12" s="281">
        <v>1</v>
      </c>
      <c r="AW12" s="281">
        <v>1</v>
      </c>
      <c r="AX12" s="198"/>
      <c r="AY12" s="198"/>
      <c r="BD12" s="300"/>
      <c r="BI12" s="263"/>
    </row>
    <row r="13" spans="1:61" ht="24.75" customHeight="1">
      <c r="A13" s="212"/>
      <c r="B13" s="213"/>
      <c r="C13" s="214"/>
      <c r="E13" s="215" t="s">
        <v>378</v>
      </c>
      <c r="L13" s="550"/>
      <c r="M13" s="550"/>
      <c r="R13" s="35" t="s">
        <v>379</v>
      </c>
      <c r="S13" s="224"/>
      <c r="Y13" s="269"/>
      <c r="Z13" s="270"/>
      <c r="AA13" s="266"/>
      <c r="AB13" s="271"/>
      <c r="AD13" s="272" t="s">
        <v>380</v>
      </c>
      <c r="AO13" s="551"/>
      <c r="AP13" s="551"/>
      <c r="AQ13" s="551"/>
      <c r="AY13" s="222"/>
      <c r="BD13" s="35"/>
      <c r="BI13" s="263"/>
    </row>
    <row r="14" spans="1:61" ht="24.75" customHeight="1">
      <c r="A14" s="216"/>
      <c r="B14" s="217"/>
      <c r="C14" s="218"/>
      <c r="D14" s="219"/>
      <c r="F14" s="220"/>
      <c r="G14" s="198"/>
      <c r="H14" s="219"/>
      <c r="I14" s="199"/>
      <c r="J14" s="198"/>
      <c r="K14" s="206"/>
      <c r="L14" s="199"/>
      <c r="M14" s="219"/>
      <c r="N14" s="35"/>
      <c r="O14" s="35"/>
      <c r="P14" s="35"/>
      <c r="Q14" s="35"/>
      <c r="R14" s="199"/>
      <c r="S14" s="219"/>
      <c r="T14" s="35"/>
      <c r="U14" s="199"/>
      <c r="W14" s="35"/>
      <c r="X14" s="35"/>
      <c r="Y14" s="202"/>
      <c r="Z14" s="273"/>
      <c r="AA14" s="273"/>
      <c r="AB14" s="222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199"/>
      <c r="AU14" s="224"/>
      <c r="AV14" s="224"/>
      <c r="AW14" s="224"/>
      <c r="AX14" s="35"/>
      <c r="AY14" s="35"/>
      <c r="BI14" s="263"/>
    </row>
    <row r="15" spans="1:65" ht="24.75" customHeight="1">
      <c r="A15" s="216"/>
      <c r="B15" s="217"/>
      <c r="C15" s="218"/>
      <c r="D15" s="219"/>
      <c r="E15" s="202"/>
      <c r="F15" s="220"/>
      <c r="G15" s="206"/>
      <c r="H15" s="219"/>
      <c r="I15" s="202"/>
      <c r="J15" s="206"/>
      <c r="K15" s="206"/>
      <c r="L15" s="202"/>
      <c r="M15" s="219"/>
      <c r="N15" s="233"/>
      <c r="O15" s="233"/>
      <c r="P15" s="233"/>
      <c r="Q15" s="233"/>
      <c r="R15" s="202"/>
      <c r="T15" s="233"/>
      <c r="U15" s="202"/>
      <c r="V15" s="222"/>
      <c r="W15" s="233"/>
      <c r="X15" s="233"/>
      <c r="Y15" s="202"/>
      <c r="Z15" s="273"/>
      <c r="AA15" s="273"/>
      <c r="AB15" s="222"/>
      <c r="AC15" s="35"/>
      <c r="AD15" s="35"/>
      <c r="AE15" s="35"/>
      <c r="AF15" s="35"/>
      <c r="AG15" s="35"/>
      <c r="AH15" s="35"/>
      <c r="AI15" s="35"/>
      <c r="AJ15" s="3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BD15" s="35"/>
      <c r="BI15" s="292"/>
      <c r="BJ15" s="292"/>
      <c r="BK15" s="292"/>
      <c r="BL15" s="292"/>
      <c r="BM15" s="292"/>
    </row>
    <row r="16" spans="1:67" ht="24.75" customHeight="1">
      <c r="A16" s="216"/>
      <c r="B16" s="216"/>
      <c r="C16" s="2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82"/>
      <c r="O16" s="182"/>
      <c r="P16" s="182"/>
      <c r="Q16" s="182"/>
      <c r="R16" s="35"/>
      <c r="S16" s="35"/>
      <c r="T16" s="182"/>
      <c r="U16" s="35"/>
      <c r="V16" s="35"/>
      <c r="W16" s="182"/>
      <c r="X16" s="182"/>
      <c r="Y16" s="128"/>
      <c r="Z16" s="128"/>
      <c r="AA16" s="128"/>
      <c r="AB16" s="222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BD16" s="35"/>
      <c r="BE16" s="305"/>
      <c r="BF16" s="305"/>
      <c r="BG16" s="305"/>
      <c r="BH16" s="305"/>
      <c r="BI16" s="305"/>
      <c r="BJ16" s="305"/>
      <c r="BK16" s="305"/>
      <c r="BL16" s="305"/>
      <c r="BM16" s="305"/>
      <c r="BO16" s="199"/>
    </row>
    <row r="17" spans="1:60" ht="24.75" customHeight="1">
      <c r="A17" s="546" t="s">
        <v>381</v>
      </c>
      <c r="B17" s="546"/>
      <c r="C17" s="546"/>
      <c r="D17" s="221"/>
      <c r="E17" s="547" t="s">
        <v>382</v>
      </c>
      <c r="F17" s="547"/>
      <c r="G17" s="547"/>
      <c r="H17" s="37"/>
      <c r="I17" s="540" t="s">
        <v>383</v>
      </c>
      <c r="J17" s="540"/>
      <c r="K17" s="37"/>
      <c r="L17" s="540" t="s">
        <v>384</v>
      </c>
      <c r="M17" s="540"/>
      <c r="N17" s="187"/>
      <c r="O17" s="540" t="s">
        <v>385</v>
      </c>
      <c r="P17" s="540"/>
      <c r="Q17" s="187"/>
      <c r="R17" s="540" t="s">
        <v>386</v>
      </c>
      <c r="S17" s="540"/>
      <c r="T17" s="187"/>
      <c r="U17" s="540" t="s">
        <v>387</v>
      </c>
      <c r="V17" s="540"/>
      <c r="W17" s="540"/>
      <c r="X17" s="37"/>
      <c r="Y17" s="540" t="s">
        <v>388</v>
      </c>
      <c r="Z17" s="540"/>
      <c r="AA17" s="540"/>
      <c r="AB17" s="222"/>
      <c r="AC17" s="106"/>
      <c r="AD17" s="540" t="s">
        <v>389</v>
      </c>
      <c r="AE17" s="540"/>
      <c r="AF17" s="540"/>
      <c r="AG17" s="540"/>
      <c r="AH17" s="540"/>
      <c r="AI17" s="283"/>
      <c r="AJ17" s="540" t="s">
        <v>390</v>
      </c>
      <c r="AK17" s="540"/>
      <c r="AL17" s="540"/>
      <c r="AM17" s="540"/>
      <c r="AO17" s="540" t="s">
        <v>391</v>
      </c>
      <c r="AP17" s="540"/>
      <c r="AQ17" s="540"/>
      <c r="AR17" s="540"/>
      <c r="AS17" s="233"/>
      <c r="AT17" s="540" t="s">
        <v>392</v>
      </c>
      <c r="AU17" s="540"/>
      <c r="AV17" s="540"/>
      <c r="AW17" s="540"/>
      <c r="AX17" s="233"/>
      <c r="AY17" s="182"/>
      <c r="AZ17" s="552" t="s">
        <v>393</v>
      </c>
      <c r="BA17" s="552"/>
      <c r="BB17" s="552"/>
      <c r="BC17" s="552"/>
      <c r="BE17" s="552" t="s">
        <v>394</v>
      </c>
      <c r="BF17" s="552"/>
      <c r="BG17" s="552"/>
      <c r="BH17" s="552"/>
    </row>
    <row r="18" spans="1:61" ht="24.75" customHeight="1">
      <c r="A18" s="181"/>
      <c r="B18" s="549" t="s">
        <v>348</v>
      </c>
      <c r="C18" s="549"/>
      <c r="D18" s="222"/>
      <c r="E18" s="183"/>
      <c r="F18" s="183"/>
      <c r="G18" s="183" t="s">
        <v>349</v>
      </c>
      <c r="H18" s="182"/>
      <c r="I18" s="183"/>
      <c r="J18" s="227"/>
      <c r="K18" s="182"/>
      <c r="L18" s="183"/>
      <c r="M18" s="227"/>
      <c r="N18" s="187"/>
      <c r="O18" s="183"/>
      <c r="P18" s="227"/>
      <c r="Q18" s="187"/>
      <c r="R18" s="183"/>
      <c r="S18" s="182"/>
      <c r="T18" s="187"/>
      <c r="U18" s="183"/>
      <c r="V18" s="183"/>
      <c r="W18" s="243" t="s">
        <v>21</v>
      </c>
      <c r="X18" s="182"/>
      <c r="Y18" s="183"/>
      <c r="Z18" s="183"/>
      <c r="AA18" s="227" t="s">
        <v>21</v>
      </c>
      <c r="AB18" s="222"/>
      <c r="AC18" s="183"/>
      <c r="AD18" s="183"/>
      <c r="AE18" s="183"/>
      <c r="AF18" s="34"/>
      <c r="AG18" s="34"/>
      <c r="AH18" s="227" t="s">
        <v>351</v>
      </c>
      <c r="AI18" s="182"/>
      <c r="AJ18" s="183"/>
      <c r="AK18" s="183"/>
      <c r="AL18" s="227" t="s">
        <v>351</v>
      </c>
      <c r="AM18" s="182"/>
      <c r="AO18" s="183"/>
      <c r="AP18" s="183"/>
      <c r="AQ18" s="227" t="s">
        <v>351</v>
      </c>
      <c r="AR18" s="182"/>
      <c r="AS18" s="182"/>
      <c r="AT18" s="286" t="s">
        <v>30</v>
      </c>
      <c r="AU18" s="287" t="s">
        <v>45</v>
      </c>
      <c r="AV18" s="245" t="s">
        <v>46</v>
      </c>
      <c r="AW18" s="298" t="s">
        <v>50</v>
      </c>
      <c r="AX18" s="182"/>
      <c r="AY18" s="187"/>
      <c r="AZ18" s="286" t="s">
        <v>30</v>
      </c>
      <c r="BA18" s="287" t="s">
        <v>45</v>
      </c>
      <c r="BB18" s="245" t="s">
        <v>46</v>
      </c>
      <c r="BC18" s="298" t="s">
        <v>50</v>
      </c>
      <c r="BE18" s="286" t="s">
        <v>30</v>
      </c>
      <c r="BF18" s="287" t="s">
        <v>45</v>
      </c>
      <c r="BG18" s="245" t="s">
        <v>46</v>
      </c>
      <c r="BH18" s="298" t="s">
        <v>50</v>
      </c>
      <c r="BI18" s="106"/>
    </row>
    <row r="19" spans="1:61" ht="27" customHeight="1">
      <c r="A19" s="184" t="s">
        <v>352</v>
      </c>
      <c r="B19" s="185" t="s">
        <v>353</v>
      </c>
      <c r="C19" s="186" t="s">
        <v>354</v>
      </c>
      <c r="D19" s="198"/>
      <c r="E19" s="223" t="s">
        <v>352</v>
      </c>
      <c r="F19" s="185" t="s">
        <v>353</v>
      </c>
      <c r="G19" s="186" t="s">
        <v>354</v>
      </c>
      <c r="H19" s="221"/>
      <c r="I19" s="223" t="s">
        <v>352</v>
      </c>
      <c r="J19" s="228" t="s">
        <v>44</v>
      </c>
      <c r="K19" s="221"/>
      <c r="L19" s="223" t="s">
        <v>352</v>
      </c>
      <c r="M19" s="228" t="s">
        <v>44</v>
      </c>
      <c r="N19" s="222"/>
      <c r="O19" s="188" t="s">
        <v>352</v>
      </c>
      <c r="P19" s="234" t="s">
        <v>44</v>
      </c>
      <c r="Q19" s="222"/>
      <c r="R19" s="188" t="s">
        <v>352</v>
      </c>
      <c r="S19" s="228" t="s">
        <v>44</v>
      </c>
      <c r="T19" s="222"/>
      <c r="U19" s="244" t="s">
        <v>352</v>
      </c>
      <c r="V19" s="245" t="s">
        <v>355</v>
      </c>
      <c r="W19" s="246" t="s">
        <v>54</v>
      </c>
      <c r="X19" s="247"/>
      <c r="Y19" s="223" t="s">
        <v>352</v>
      </c>
      <c r="Z19" s="245" t="s">
        <v>355</v>
      </c>
      <c r="AA19" s="274" t="s">
        <v>54</v>
      </c>
      <c r="AB19" s="222"/>
      <c r="AC19" s="221"/>
      <c r="AD19" s="223" t="s">
        <v>352</v>
      </c>
      <c r="AE19" s="245" t="s">
        <v>46</v>
      </c>
      <c r="AF19" s="274" t="s">
        <v>50</v>
      </c>
      <c r="AG19" s="245" t="s">
        <v>395</v>
      </c>
      <c r="AH19" s="274" t="s">
        <v>50</v>
      </c>
      <c r="AI19" s="187"/>
      <c r="AJ19" s="223" t="s">
        <v>352</v>
      </c>
      <c r="AK19" s="245" t="s">
        <v>357</v>
      </c>
      <c r="AL19" s="245" t="s">
        <v>358</v>
      </c>
      <c r="AM19" s="274" t="s">
        <v>359</v>
      </c>
      <c r="AO19" s="188" t="s">
        <v>352</v>
      </c>
      <c r="AP19" s="245" t="s">
        <v>357</v>
      </c>
      <c r="AQ19" s="245" t="s">
        <v>358</v>
      </c>
      <c r="AR19" s="274" t="s">
        <v>359</v>
      </c>
      <c r="AS19" s="187"/>
      <c r="AT19" s="288" t="s">
        <v>360</v>
      </c>
      <c r="AU19" s="289" t="s">
        <v>361</v>
      </c>
      <c r="AV19" s="290">
        <v>90</v>
      </c>
      <c r="AW19" s="266">
        <v>8.433734939759034</v>
      </c>
      <c r="AX19" s="187"/>
      <c r="AY19" s="285"/>
      <c r="AZ19" s="288" t="s">
        <v>360</v>
      </c>
      <c r="BA19" s="289" t="s">
        <v>361</v>
      </c>
      <c r="BB19" s="290">
        <v>9</v>
      </c>
      <c r="BC19" s="266">
        <v>28.571428571428584</v>
      </c>
      <c r="BE19" s="288" t="s">
        <v>360</v>
      </c>
      <c r="BF19" s="289" t="s">
        <v>361</v>
      </c>
      <c r="BG19" s="290">
        <v>65</v>
      </c>
      <c r="BH19" s="266">
        <v>16.071428571428584</v>
      </c>
      <c r="BI19" s="303"/>
    </row>
    <row r="20" spans="1:61" ht="24.75" customHeight="1">
      <c r="A20" s="189" t="s">
        <v>362</v>
      </c>
      <c r="B20" s="190"/>
      <c r="C20" s="191"/>
      <c r="D20" s="198"/>
      <c r="E20" s="193" t="s">
        <v>362</v>
      </c>
      <c r="F20" s="194"/>
      <c r="G20" s="198"/>
      <c r="H20" s="222"/>
      <c r="I20" s="235" t="s">
        <v>362</v>
      </c>
      <c r="J20" s="229">
        <v>6.868597079481975</v>
      </c>
      <c r="K20" s="230"/>
      <c r="L20" s="193" t="s">
        <v>362</v>
      </c>
      <c r="M20" s="229">
        <v>8.952407839252857</v>
      </c>
      <c r="N20" s="220"/>
      <c r="O20" s="193" t="s">
        <v>362</v>
      </c>
      <c r="P20" s="236">
        <v>12.720530239614149</v>
      </c>
      <c r="Q20" s="220"/>
      <c r="R20" s="193" t="s">
        <v>362</v>
      </c>
      <c r="S20" s="231">
        <v>61.46515409913937</v>
      </c>
      <c r="T20" s="220"/>
      <c r="U20" s="193" t="s">
        <v>362</v>
      </c>
      <c r="V20" s="248">
        <v>749810</v>
      </c>
      <c r="W20" s="249">
        <v>-9.97814916198434</v>
      </c>
      <c r="X20" s="222"/>
      <c r="Y20" s="193" t="s">
        <v>362</v>
      </c>
      <c r="Z20" s="261">
        <v>616974.26</v>
      </c>
      <c r="AA20" s="249">
        <v>22.816005428494847</v>
      </c>
      <c r="AB20" s="222"/>
      <c r="AC20" s="263"/>
      <c r="AD20" s="193" t="s">
        <v>362</v>
      </c>
      <c r="AE20" s="261">
        <v>22366</v>
      </c>
      <c r="AF20" s="249">
        <v>70.14</v>
      </c>
      <c r="AG20" s="220">
        <v>4945</v>
      </c>
      <c r="AH20" s="284">
        <v>43.17</v>
      </c>
      <c r="AI20" s="285"/>
      <c r="AJ20" s="193" t="s">
        <v>362</v>
      </c>
      <c r="AK20" s="279">
        <v>557</v>
      </c>
      <c r="AL20" s="280">
        <v>55</v>
      </c>
      <c r="AM20" s="280">
        <v>-3</v>
      </c>
      <c r="AN20" s="34"/>
      <c r="AO20" s="235" t="s">
        <v>362</v>
      </c>
      <c r="AP20" s="261">
        <v>126</v>
      </c>
      <c r="AQ20" s="220">
        <v>12</v>
      </c>
      <c r="AR20" s="220">
        <v>2</v>
      </c>
      <c r="AS20" s="285"/>
      <c r="AT20" s="291" t="s">
        <v>363</v>
      </c>
      <c r="AU20" s="289" t="s">
        <v>364</v>
      </c>
      <c r="AV20" s="292" t="s">
        <v>138</v>
      </c>
      <c r="AW20" s="266">
        <v>2.964326746475976</v>
      </c>
      <c r="AX20" s="285"/>
      <c r="AY20" s="198"/>
      <c r="AZ20" s="291" t="s">
        <v>363</v>
      </c>
      <c r="BA20" s="289" t="s">
        <v>364</v>
      </c>
      <c r="BB20" s="292" t="s">
        <v>138</v>
      </c>
      <c r="BC20" s="266">
        <v>3.7352651036495246</v>
      </c>
      <c r="BD20" s="34"/>
      <c r="BE20" s="291" t="s">
        <v>363</v>
      </c>
      <c r="BF20" s="289" t="s">
        <v>364</v>
      </c>
      <c r="BG20" s="292" t="s">
        <v>138</v>
      </c>
      <c r="BH20" s="266">
        <v>12.180418140456908</v>
      </c>
      <c r="BI20" s="263"/>
    </row>
    <row r="21" spans="1:61" ht="24.75" customHeight="1">
      <c r="A21" s="196" t="s">
        <v>365</v>
      </c>
      <c r="B21" s="197"/>
      <c r="C21" s="198"/>
      <c r="D21" s="198"/>
      <c r="E21" s="199" t="s">
        <v>365</v>
      </c>
      <c r="F21" s="200"/>
      <c r="G21" s="198"/>
      <c r="H21" s="198"/>
      <c r="I21" s="205" t="s">
        <v>365</v>
      </c>
      <c r="J21" s="229">
        <v>1.8144708883241378</v>
      </c>
      <c r="K21" s="198"/>
      <c r="L21" s="199" t="s">
        <v>365</v>
      </c>
      <c r="M21" s="229">
        <v>21.172882876372938</v>
      </c>
      <c r="N21" s="220"/>
      <c r="O21" s="199" t="s">
        <v>365</v>
      </c>
      <c r="P21" s="231">
        <v>18.318291439795132</v>
      </c>
      <c r="Q21" s="220"/>
      <c r="R21" s="199" t="s">
        <v>365</v>
      </c>
      <c r="S21" s="231">
        <v>38.183973515678076</v>
      </c>
      <c r="T21" s="220"/>
      <c r="U21" s="199" t="s">
        <v>365</v>
      </c>
      <c r="V21" s="248">
        <v>120765</v>
      </c>
      <c r="W21" s="249">
        <v>-13.0132570778246</v>
      </c>
      <c r="X21" s="206"/>
      <c r="Y21" s="199" t="s">
        <v>365</v>
      </c>
      <c r="Z21" s="200">
        <v>21373.64</v>
      </c>
      <c r="AA21" s="249">
        <v>19.291383628106452</v>
      </c>
      <c r="AB21" s="222"/>
      <c r="AC21" s="263"/>
      <c r="AD21" s="199" t="s">
        <v>365</v>
      </c>
      <c r="AE21" s="200">
        <v>1271</v>
      </c>
      <c r="AF21" s="249">
        <v>51.13</v>
      </c>
      <c r="AG21" s="220">
        <v>334</v>
      </c>
      <c r="AH21" s="284">
        <v>15.97</v>
      </c>
      <c r="AI21" s="198"/>
      <c r="AJ21" s="199" t="s">
        <v>365</v>
      </c>
      <c r="AK21" s="200">
        <v>68</v>
      </c>
      <c r="AL21" s="241">
        <v>4</v>
      </c>
      <c r="AM21" s="220">
        <v>3</v>
      </c>
      <c r="AN21" s="34"/>
      <c r="AO21" s="199" t="s">
        <v>365</v>
      </c>
      <c r="AP21" s="200">
        <v>11</v>
      </c>
      <c r="AQ21" s="241">
        <v>0</v>
      </c>
      <c r="AR21" s="241">
        <v>-2</v>
      </c>
      <c r="AS21" s="198"/>
      <c r="AT21" s="288" t="s">
        <v>366</v>
      </c>
      <c r="AU21" s="289" t="s">
        <v>364</v>
      </c>
      <c r="AV21" s="292" t="s">
        <v>138</v>
      </c>
      <c r="AW21" s="300">
        <v>-14.74222745297089</v>
      </c>
      <c r="AX21" s="198"/>
      <c r="AY21" s="198"/>
      <c r="AZ21" s="288" t="s">
        <v>366</v>
      </c>
      <c r="BA21" s="289" t="s">
        <v>364</v>
      </c>
      <c r="BB21" s="292" t="s">
        <v>138</v>
      </c>
      <c r="BC21" s="300">
        <v>-6.968846355029779</v>
      </c>
      <c r="BD21" s="34"/>
      <c r="BE21" s="288" t="s">
        <v>366</v>
      </c>
      <c r="BF21" s="289" t="s">
        <v>364</v>
      </c>
      <c r="BG21" s="292" t="s">
        <v>138</v>
      </c>
      <c r="BH21" s="300">
        <v>-36.864896073903</v>
      </c>
      <c r="BI21" s="263"/>
    </row>
    <row r="22" spans="1:61" ht="24.75" customHeight="1">
      <c r="A22" s="196" t="s">
        <v>367</v>
      </c>
      <c r="B22" s="197"/>
      <c r="C22" s="198"/>
      <c r="D22" s="198"/>
      <c r="E22" s="199" t="s">
        <v>367</v>
      </c>
      <c r="F22" s="200"/>
      <c r="G22" s="198"/>
      <c r="H22" s="198"/>
      <c r="I22" s="199" t="s">
        <v>367</v>
      </c>
      <c r="J22" s="229">
        <v>11.545410036378744</v>
      </c>
      <c r="K22" s="198"/>
      <c r="L22" s="199" t="s">
        <v>367</v>
      </c>
      <c r="M22" s="229">
        <v>3.2507126464406326</v>
      </c>
      <c r="N22" s="220"/>
      <c r="O22" s="199" t="s">
        <v>367</v>
      </c>
      <c r="P22" s="231">
        <v>17.55054707202288</v>
      </c>
      <c r="Q22" s="220"/>
      <c r="R22" s="199" t="s">
        <v>367</v>
      </c>
      <c r="S22" s="231">
        <v>131.55900819410448</v>
      </c>
      <c r="T22" s="220"/>
      <c r="U22" s="199" t="s">
        <v>367</v>
      </c>
      <c r="V22" s="248">
        <v>326842</v>
      </c>
      <c r="W22" s="249">
        <v>-1.09827927673037</v>
      </c>
      <c r="X22" s="206"/>
      <c r="Y22" s="199" t="s">
        <v>367</v>
      </c>
      <c r="Z22" s="200">
        <v>49450.53999999999</v>
      </c>
      <c r="AA22" s="249">
        <v>45.37572084403425</v>
      </c>
      <c r="AB22" s="224"/>
      <c r="AC22" s="263"/>
      <c r="AD22" s="199" t="s">
        <v>367</v>
      </c>
      <c r="AE22" s="200">
        <v>6197</v>
      </c>
      <c r="AF22" s="249">
        <v>43.67</v>
      </c>
      <c r="AG22" s="220">
        <v>1920</v>
      </c>
      <c r="AH22" s="284">
        <v>45.82</v>
      </c>
      <c r="AI22" s="198"/>
      <c r="AJ22" s="199" t="s">
        <v>367</v>
      </c>
      <c r="AK22" s="200">
        <v>168</v>
      </c>
      <c r="AL22" s="241">
        <v>9</v>
      </c>
      <c r="AM22" s="220">
        <v>-13</v>
      </c>
      <c r="AN22" s="34"/>
      <c r="AO22" s="199" t="s">
        <v>367</v>
      </c>
      <c r="AP22" s="200">
        <v>58</v>
      </c>
      <c r="AQ22" s="241">
        <v>5</v>
      </c>
      <c r="AR22" s="241">
        <v>3</v>
      </c>
      <c r="AS22" s="198"/>
      <c r="AT22" s="288" t="s">
        <v>368</v>
      </c>
      <c r="AU22" s="289" t="s">
        <v>364</v>
      </c>
      <c r="AV22" s="292" t="s">
        <v>138</v>
      </c>
      <c r="AW22" s="300">
        <v>17.63203862673572</v>
      </c>
      <c r="AX22" s="198"/>
      <c r="AY22" s="198"/>
      <c r="AZ22" s="288" t="s">
        <v>368</v>
      </c>
      <c r="BA22" s="289" t="s">
        <v>364</v>
      </c>
      <c r="BB22" s="292" t="s">
        <v>138</v>
      </c>
      <c r="BC22" s="292" t="s">
        <v>138</v>
      </c>
      <c r="BD22" s="34"/>
      <c r="BE22" s="288" t="s">
        <v>368</v>
      </c>
      <c r="BF22" s="289" t="s">
        <v>364</v>
      </c>
      <c r="BG22" s="292" t="s">
        <v>138</v>
      </c>
      <c r="BH22" s="266">
        <v>-56.648304970701105</v>
      </c>
      <c r="BI22" s="300"/>
    </row>
    <row r="23" spans="1:66" ht="24.75" customHeight="1">
      <c r="A23" s="196" t="s">
        <v>369</v>
      </c>
      <c r="B23" s="197"/>
      <c r="C23" s="198"/>
      <c r="D23" s="198"/>
      <c r="E23" s="202" t="s">
        <v>369</v>
      </c>
      <c r="F23" s="200"/>
      <c r="G23" s="198"/>
      <c r="H23" s="198"/>
      <c r="I23" s="202" t="s">
        <v>369</v>
      </c>
      <c r="J23" s="229">
        <v>12.156282793230266</v>
      </c>
      <c r="K23" s="198"/>
      <c r="L23" s="202" t="s">
        <v>369</v>
      </c>
      <c r="M23" s="229">
        <v>76.92456246228124</v>
      </c>
      <c r="N23" s="220"/>
      <c r="O23" s="202" t="s">
        <v>369</v>
      </c>
      <c r="P23" s="231">
        <v>23.82101460393622</v>
      </c>
      <c r="Q23" s="220"/>
      <c r="R23" s="202" t="s">
        <v>369</v>
      </c>
      <c r="S23" s="231">
        <v>1031.1015664477009</v>
      </c>
      <c r="T23" s="220"/>
      <c r="U23" s="202" t="s">
        <v>369</v>
      </c>
      <c r="V23" s="250">
        <v>1004</v>
      </c>
      <c r="W23" s="251">
        <v>-97.3772204806688</v>
      </c>
      <c r="X23" s="206"/>
      <c r="Y23" s="202" t="s">
        <v>369</v>
      </c>
      <c r="Z23" s="200">
        <v>16021.17</v>
      </c>
      <c r="AA23" s="249">
        <v>70.49366122765626</v>
      </c>
      <c r="AB23" s="224"/>
      <c r="AC23" s="263"/>
      <c r="AD23" s="202" t="s">
        <v>369</v>
      </c>
      <c r="AE23" s="200">
        <v>1172</v>
      </c>
      <c r="AF23" s="249">
        <v>10.78</v>
      </c>
      <c r="AG23" s="220">
        <v>186</v>
      </c>
      <c r="AH23" s="284">
        <v>30.99</v>
      </c>
      <c r="AI23" s="198"/>
      <c r="AJ23" s="202" t="s">
        <v>369</v>
      </c>
      <c r="AK23" s="200">
        <v>21</v>
      </c>
      <c r="AL23" s="241">
        <v>2</v>
      </c>
      <c r="AM23" s="220">
        <v>0</v>
      </c>
      <c r="AN23" s="34"/>
      <c r="AO23" s="202" t="s">
        <v>369</v>
      </c>
      <c r="AP23" s="200">
        <v>5</v>
      </c>
      <c r="AQ23" s="241">
        <v>0</v>
      </c>
      <c r="AR23" s="241">
        <v>0</v>
      </c>
      <c r="AS23" s="198"/>
      <c r="AT23" s="293" t="s">
        <v>12</v>
      </c>
      <c r="AU23" s="289" t="s">
        <v>364</v>
      </c>
      <c r="AV23" s="292" t="s">
        <v>138</v>
      </c>
      <c r="AW23" s="266">
        <v>13.08065870668564</v>
      </c>
      <c r="AX23" s="198"/>
      <c r="AY23" s="198"/>
      <c r="AZ23" s="293" t="s">
        <v>12</v>
      </c>
      <c r="BA23" s="289" t="s">
        <v>364</v>
      </c>
      <c r="BB23" s="292" t="s">
        <v>138</v>
      </c>
      <c r="BC23" s="266">
        <v>70.23644420390355</v>
      </c>
      <c r="BD23" s="34"/>
      <c r="BE23" s="293" t="s">
        <v>12</v>
      </c>
      <c r="BF23" s="289" t="s">
        <v>364</v>
      </c>
      <c r="BG23" s="292" t="s">
        <v>138</v>
      </c>
      <c r="BH23" s="304">
        <v>43.5282040840566</v>
      </c>
      <c r="BI23" s="263"/>
      <c r="BN23" s="311"/>
    </row>
    <row r="24" spans="1:61" ht="24.75" customHeight="1">
      <c r="A24" s="203" t="s">
        <v>370</v>
      </c>
      <c r="B24" s="197"/>
      <c r="C24" s="198"/>
      <c r="D24" s="198"/>
      <c r="E24" s="204" t="s">
        <v>370</v>
      </c>
      <c r="F24" s="200"/>
      <c r="G24" s="198"/>
      <c r="H24" s="198"/>
      <c r="I24" s="202" t="s">
        <v>370</v>
      </c>
      <c r="J24" s="229">
        <v>-12.544724037566668</v>
      </c>
      <c r="K24" s="198"/>
      <c r="L24" s="202" t="s">
        <v>370</v>
      </c>
      <c r="M24" s="231" t="s">
        <v>138</v>
      </c>
      <c r="N24" s="220"/>
      <c r="O24" s="202" t="s">
        <v>370</v>
      </c>
      <c r="P24" s="231">
        <v>10.22822754627002</v>
      </c>
      <c r="Q24" s="220"/>
      <c r="R24" s="202" t="s">
        <v>370</v>
      </c>
      <c r="S24" s="231">
        <v>52.97689926172899</v>
      </c>
      <c r="T24" s="220"/>
      <c r="U24" s="204" t="s">
        <v>370</v>
      </c>
      <c r="V24" s="251" t="s">
        <v>69</v>
      </c>
      <c r="W24" s="251" t="s">
        <v>69</v>
      </c>
      <c r="X24" s="206"/>
      <c r="Y24" s="204" t="s">
        <v>370</v>
      </c>
      <c r="Z24" s="200">
        <v>13286.890000000001</v>
      </c>
      <c r="AA24" s="249">
        <v>12.862929907522492</v>
      </c>
      <c r="AB24" s="242"/>
      <c r="AC24" s="263"/>
      <c r="AD24" s="204" t="s">
        <v>370</v>
      </c>
      <c r="AE24" s="200">
        <v>414</v>
      </c>
      <c r="AF24" s="249">
        <v>-13.75</v>
      </c>
      <c r="AG24" s="220">
        <v>86</v>
      </c>
      <c r="AH24" s="284">
        <v>3.61</v>
      </c>
      <c r="AI24" s="198"/>
      <c r="AJ24" s="204" t="s">
        <v>370</v>
      </c>
      <c r="AK24" s="200">
        <v>12</v>
      </c>
      <c r="AL24" s="241">
        <v>4</v>
      </c>
      <c r="AM24" s="220">
        <v>3</v>
      </c>
      <c r="AN24" s="34"/>
      <c r="AO24" s="204" t="s">
        <v>370</v>
      </c>
      <c r="AP24" s="200">
        <v>5</v>
      </c>
      <c r="AQ24" s="241">
        <v>1</v>
      </c>
      <c r="AR24" s="241">
        <v>1</v>
      </c>
      <c r="AS24" s="198"/>
      <c r="AT24" s="180" t="s">
        <v>371</v>
      </c>
      <c r="AU24" s="289" t="s">
        <v>364</v>
      </c>
      <c r="AV24" s="292" t="s">
        <v>138</v>
      </c>
      <c r="AW24" s="300">
        <v>26.279146867057122</v>
      </c>
      <c r="AX24" s="198"/>
      <c r="AY24" s="198"/>
      <c r="AZ24" s="180" t="s">
        <v>371</v>
      </c>
      <c r="BA24" s="289" t="s">
        <v>364</v>
      </c>
      <c r="BB24" s="292" t="s">
        <v>138</v>
      </c>
      <c r="BC24" s="300">
        <v>18.759936406995223</v>
      </c>
      <c r="BD24" s="233"/>
      <c r="BE24" s="180" t="s">
        <v>371</v>
      </c>
      <c r="BF24" s="289" t="s">
        <v>364</v>
      </c>
      <c r="BG24" s="292" t="s">
        <v>138</v>
      </c>
      <c r="BH24" s="300">
        <v>-46.692286576997</v>
      </c>
      <c r="BI24" s="300"/>
    </row>
    <row r="25" spans="1:61" ht="24.75" customHeight="1">
      <c r="A25" s="203" t="s">
        <v>372</v>
      </c>
      <c r="B25" s="197"/>
      <c r="C25" s="198"/>
      <c r="D25" s="198"/>
      <c r="E25" s="204" t="s">
        <v>372</v>
      </c>
      <c r="F25" s="200"/>
      <c r="G25" s="198"/>
      <c r="H25" s="198"/>
      <c r="I25" s="202" t="s">
        <v>372</v>
      </c>
      <c r="J25" s="229">
        <v>6.721802675784505</v>
      </c>
      <c r="K25" s="198"/>
      <c r="L25" s="202" t="s">
        <v>372</v>
      </c>
      <c r="M25" s="231">
        <v>23.244916939556035</v>
      </c>
      <c r="N25" s="220"/>
      <c r="O25" s="202" t="s">
        <v>372</v>
      </c>
      <c r="P25" s="231">
        <v>-5.799894174044212</v>
      </c>
      <c r="Q25" s="220"/>
      <c r="R25" s="202" t="s">
        <v>372</v>
      </c>
      <c r="S25" s="231">
        <v>86.3122872175797</v>
      </c>
      <c r="T25" s="220"/>
      <c r="U25" s="204" t="s">
        <v>372</v>
      </c>
      <c r="V25" s="248">
        <v>5832</v>
      </c>
      <c r="W25" s="249">
        <v>-48.7566997627625</v>
      </c>
      <c r="X25" s="206"/>
      <c r="Y25" s="204" t="s">
        <v>372</v>
      </c>
      <c r="Z25" s="200">
        <v>27569.38</v>
      </c>
      <c r="AA25" s="249">
        <v>75.10705461659141</v>
      </c>
      <c r="AB25" s="275"/>
      <c r="AC25" s="263"/>
      <c r="AD25" s="204" t="s">
        <v>372</v>
      </c>
      <c r="AE25" s="200">
        <v>2443</v>
      </c>
      <c r="AF25" s="249">
        <v>93.74</v>
      </c>
      <c r="AG25" s="220">
        <v>296</v>
      </c>
      <c r="AH25" s="284">
        <v>39.62</v>
      </c>
      <c r="AI25" s="198"/>
      <c r="AJ25" s="204" t="s">
        <v>372</v>
      </c>
      <c r="AK25" s="200">
        <v>49</v>
      </c>
      <c r="AL25" s="241">
        <v>4</v>
      </c>
      <c r="AM25" s="220">
        <v>-8</v>
      </c>
      <c r="AN25" s="34"/>
      <c r="AO25" s="204" t="s">
        <v>372</v>
      </c>
      <c r="AP25" s="200">
        <v>7</v>
      </c>
      <c r="AQ25" s="241">
        <v>0</v>
      </c>
      <c r="AR25" s="241">
        <v>0</v>
      </c>
      <c r="AS25" s="198"/>
      <c r="AT25" s="293" t="s">
        <v>11</v>
      </c>
      <c r="AU25" s="289" t="s">
        <v>364</v>
      </c>
      <c r="AV25" s="294"/>
      <c r="AW25" s="266">
        <v>-1.1</v>
      </c>
      <c r="AX25" s="198"/>
      <c r="AY25" s="198"/>
      <c r="AZ25" s="293" t="s">
        <v>11</v>
      </c>
      <c r="BA25" s="289" t="s">
        <v>364</v>
      </c>
      <c r="BB25" s="292" t="s">
        <v>138</v>
      </c>
      <c r="BC25" s="292" t="s">
        <v>138</v>
      </c>
      <c r="BD25" s="182"/>
      <c r="BE25" s="293" t="s">
        <v>11</v>
      </c>
      <c r="BF25" s="289" t="s">
        <v>364</v>
      </c>
      <c r="BG25" s="294"/>
      <c r="BH25" s="266">
        <v>9.6</v>
      </c>
      <c r="BI25" s="263"/>
    </row>
    <row r="26" spans="1:61" ht="24.75" customHeight="1">
      <c r="A26" s="203" t="s">
        <v>373</v>
      </c>
      <c r="B26" s="197"/>
      <c r="C26" s="198"/>
      <c r="D26" s="206"/>
      <c r="E26" s="205" t="s">
        <v>373</v>
      </c>
      <c r="F26" s="200"/>
      <c r="G26" s="198"/>
      <c r="H26" s="198"/>
      <c r="I26" s="199" t="s">
        <v>373</v>
      </c>
      <c r="J26" s="229">
        <v>-0.800314601464025</v>
      </c>
      <c r="K26" s="198"/>
      <c r="L26" s="199" t="s">
        <v>373</v>
      </c>
      <c r="M26" s="229">
        <v>-12.24331817989895</v>
      </c>
      <c r="N26" s="220"/>
      <c r="O26" s="199" t="s">
        <v>373</v>
      </c>
      <c r="P26" s="231">
        <v>7.395790197097725</v>
      </c>
      <c r="R26" s="199" t="s">
        <v>373</v>
      </c>
      <c r="S26" s="231">
        <v>-62.13268385662096</v>
      </c>
      <c r="U26" s="205" t="s">
        <v>373</v>
      </c>
      <c r="V26" s="248">
        <v>26231</v>
      </c>
      <c r="W26" s="249">
        <v>348.393162393162</v>
      </c>
      <c r="X26" s="206"/>
      <c r="Y26" s="205" t="s">
        <v>373</v>
      </c>
      <c r="Z26" s="200">
        <v>21223.71</v>
      </c>
      <c r="AA26" s="249">
        <v>68.57606717717806</v>
      </c>
      <c r="AB26" s="275"/>
      <c r="AC26" s="263"/>
      <c r="AD26" s="205" t="s">
        <v>373</v>
      </c>
      <c r="AE26" s="200">
        <v>829</v>
      </c>
      <c r="AF26" s="249">
        <v>95.52</v>
      </c>
      <c r="AG26" s="220">
        <v>181</v>
      </c>
      <c r="AH26" s="284">
        <v>57.39</v>
      </c>
      <c r="AI26" s="198"/>
      <c r="AJ26" s="205" t="s">
        <v>373</v>
      </c>
      <c r="AK26" s="200">
        <v>26</v>
      </c>
      <c r="AL26" s="241">
        <v>3</v>
      </c>
      <c r="AM26" s="220">
        <v>-2</v>
      </c>
      <c r="AN26" s="34"/>
      <c r="AO26" s="205" t="s">
        <v>373</v>
      </c>
      <c r="AP26" s="200">
        <v>8</v>
      </c>
      <c r="AQ26" s="241">
        <v>2</v>
      </c>
      <c r="AR26" s="241">
        <v>2</v>
      </c>
      <c r="AS26" s="198"/>
      <c r="AT26" s="288" t="s">
        <v>74</v>
      </c>
      <c r="AU26" s="289" t="s">
        <v>364</v>
      </c>
      <c r="AV26" s="294">
        <v>20829.12</v>
      </c>
      <c r="AW26" s="300">
        <v>48.36157878204457</v>
      </c>
      <c r="AX26" s="198"/>
      <c r="AY26" s="198"/>
      <c r="AZ26" s="288" t="s">
        <v>74</v>
      </c>
      <c r="BA26" s="289" t="s">
        <v>364</v>
      </c>
      <c r="BB26" s="294">
        <v>15400</v>
      </c>
      <c r="BC26" s="300">
        <v>238</v>
      </c>
      <c r="BD26" s="187"/>
      <c r="BE26" s="288" t="s">
        <v>74</v>
      </c>
      <c r="BF26" s="289" t="s">
        <v>364</v>
      </c>
      <c r="BG26" s="306" t="s">
        <v>138</v>
      </c>
      <c r="BH26" s="300" t="s">
        <v>138</v>
      </c>
      <c r="BI26" s="263"/>
    </row>
    <row r="27" spans="1:61" ht="24.75" customHeight="1">
      <c r="A27" s="196" t="s">
        <v>374</v>
      </c>
      <c r="B27" s="197"/>
      <c r="C27" s="206"/>
      <c r="D27" s="222"/>
      <c r="E27" s="199" t="s">
        <v>374</v>
      </c>
      <c r="F27" s="200"/>
      <c r="G27" s="198"/>
      <c r="H27" s="198"/>
      <c r="I27" s="199" t="s">
        <v>374</v>
      </c>
      <c r="J27" s="229">
        <v>7.948195583709383</v>
      </c>
      <c r="K27" s="198"/>
      <c r="L27" s="199" t="s">
        <v>374</v>
      </c>
      <c r="M27" s="229">
        <v>-56.648304970701105</v>
      </c>
      <c r="N27" s="220"/>
      <c r="O27" s="199" t="s">
        <v>374</v>
      </c>
      <c r="P27" s="231">
        <v>15.43502720007423</v>
      </c>
      <c r="Q27" s="220"/>
      <c r="R27" s="199" t="s">
        <v>374</v>
      </c>
      <c r="S27" s="231">
        <v>1.9109269808389513</v>
      </c>
      <c r="T27" s="220"/>
      <c r="U27" s="199" t="s">
        <v>374</v>
      </c>
      <c r="V27" s="248">
        <v>82224</v>
      </c>
      <c r="W27" s="249">
        <v>-12.8124105315618</v>
      </c>
      <c r="X27" s="206"/>
      <c r="Y27" s="199" t="s">
        <v>374</v>
      </c>
      <c r="Z27" s="200">
        <v>160349.38999999998</v>
      </c>
      <c r="AA27" s="249">
        <v>7.103196509898635</v>
      </c>
      <c r="AB27" s="275"/>
      <c r="AC27" s="263"/>
      <c r="AD27" s="199" t="s">
        <v>374</v>
      </c>
      <c r="AE27" s="200">
        <v>3853</v>
      </c>
      <c r="AF27" s="249">
        <v>60.68</v>
      </c>
      <c r="AG27" s="220">
        <v>820</v>
      </c>
      <c r="AH27" s="284">
        <v>45.91</v>
      </c>
      <c r="AI27" s="198"/>
      <c r="AJ27" s="199" t="s">
        <v>374</v>
      </c>
      <c r="AK27" s="200">
        <v>115</v>
      </c>
      <c r="AL27" s="241">
        <v>12</v>
      </c>
      <c r="AM27" s="220">
        <v>-1</v>
      </c>
      <c r="AN27" s="34"/>
      <c r="AO27" s="199" t="s">
        <v>374</v>
      </c>
      <c r="AP27" s="200">
        <v>14</v>
      </c>
      <c r="AQ27" s="241">
        <v>2</v>
      </c>
      <c r="AR27" s="241">
        <v>-1</v>
      </c>
      <c r="AS27" s="198"/>
      <c r="AT27" s="295" t="s">
        <v>375</v>
      </c>
      <c r="AU27" s="296" t="s">
        <v>396</v>
      </c>
      <c r="AV27" s="297">
        <v>45.73643</v>
      </c>
      <c r="AW27" s="297">
        <v>-7.3</v>
      </c>
      <c r="AX27" s="198"/>
      <c r="AY27" s="198"/>
      <c r="AZ27" s="295" t="s">
        <v>375</v>
      </c>
      <c r="BA27" s="296" t="s">
        <v>396</v>
      </c>
      <c r="BB27" s="297" t="s">
        <v>138</v>
      </c>
      <c r="BC27" s="301" t="s">
        <v>138</v>
      </c>
      <c r="BD27" s="34"/>
      <c r="BE27" s="295" t="s">
        <v>375</v>
      </c>
      <c r="BF27" s="296" t="s">
        <v>396</v>
      </c>
      <c r="BG27" s="301" t="s">
        <v>138</v>
      </c>
      <c r="BH27" s="301" t="s">
        <v>138</v>
      </c>
      <c r="BI27" s="300"/>
    </row>
    <row r="28" spans="1:61" ht="24.75" customHeight="1">
      <c r="A28" s="207" t="s">
        <v>377</v>
      </c>
      <c r="B28" s="208"/>
      <c r="C28" s="209"/>
      <c r="D28" s="224"/>
      <c r="E28" s="210" t="s">
        <v>377</v>
      </c>
      <c r="F28" s="211"/>
      <c r="G28" s="209"/>
      <c r="H28" s="206"/>
      <c r="I28" s="210" t="s">
        <v>377</v>
      </c>
      <c r="J28" s="232">
        <v>12.320619970183767</v>
      </c>
      <c r="K28" s="206"/>
      <c r="L28" s="210" t="s">
        <v>377</v>
      </c>
      <c r="M28" s="237">
        <v>-4.8354150910732585</v>
      </c>
      <c r="N28" s="220"/>
      <c r="O28" s="210" t="s">
        <v>377</v>
      </c>
      <c r="P28" s="237">
        <v>11.1123571005825</v>
      </c>
      <c r="Q28" s="220"/>
      <c r="R28" s="210" t="s">
        <v>377</v>
      </c>
      <c r="S28" s="231">
        <v>23.188143864088204</v>
      </c>
      <c r="T28" s="220"/>
      <c r="U28" s="252" t="s">
        <v>377</v>
      </c>
      <c r="V28" s="248">
        <v>186912</v>
      </c>
      <c r="W28" s="253">
        <v>-12.5758305698343</v>
      </c>
      <c r="X28" s="206"/>
      <c r="Y28" s="210" t="s">
        <v>377</v>
      </c>
      <c r="Z28" s="211">
        <v>92619.74</v>
      </c>
      <c r="AA28" s="253">
        <v>4.043626102419573</v>
      </c>
      <c r="AB28" s="225"/>
      <c r="AC28" s="263"/>
      <c r="AD28" s="210" t="s">
        <v>377</v>
      </c>
      <c r="AE28" s="211">
        <v>6187</v>
      </c>
      <c r="AF28" s="253">
        <v>105.34</v>
      </c>
      <c r="AG28" s="282">
        <v>1122</v>
      </c>
      <c r="AH28" s="253">
        <v>50.4</v>
      </c>
      <c r="AI28" s="198"/>
      <c r="AJ28" s="210" t="s">
        <v>377</v>
      </c>
      <c r="AK28" s="211">
        <v>98</v>
      </c>
      <c r="AL28" s="281">
        <v>17</v>
      </c>
      <c r="AM28" s="282">
        <v>15</v>
      </c>
      <c r="AN28" s="34"/>
      <c r="AO28" s="210" t="s">
        <v>377</v>
      </c>
      <c r="AP28" s="211">
        <v>18</v>
      </c>
      <c r="AQ28" s="281">
        <v>2</v>
      </c>
      <c r="AR28" s="281">
        <v>-1</v>
      </c>
      <c r="AS28" s="198"/>
      <c r="AX28" s="198"/>
      <c r="AY28" s="128"/>
      <c r="BD28" s="198"/>
      <c r="BI28" s="300"/>
    </row>
    <row r="29" spans="5:61" ht="24.75" customHeight="1">
      <c r="E29" s="215" t="s">
        <v>397</v>
      </c>
      <c r="H29" s="222"/>
      <c r="I29" s="199"/>
      <c r="J29" s="238"/>
      <c r="K29" s="239"/>
      <c r="L29" s="553"/>
      <c r="M29" s="553"/>
      <c r="N29" s="224"/>
      <c r="Q29" s="224"/>
      <c r="R29" s="556"/>
      <c r="S29" s="556"/>
      <c r="T29" s="224"/>
      <c r="U29" s="254"/>
      <c r="V29" s="254"/>
      <c r="W29" s="38"/>
      <c r="X29" s="38"/>
      <c r="AB29" s="225"/>
      <c r="AI29" s="35"/>
      <c r="AJ29"/>
      <c r="AN29" s="128"/>
      <c r="AO29" s="551"/>
      <c r="AP29" s="551"/>
      <c r="AQ29" s="551"/>
      <c r="AR29" s="551"/>
      <c r="AS29" s="128"/>
      <c r="AX29" s="128"/>
      <c r="BD29" s="300"/>
      <c r="BI29" s="300"/>
    </row>
    <row r="30" spans="8:61" ht="24.75" customHeight="1">
      <c r="H30" s="224"/>
      <c r="I30" s="199"/>
      <c r="J30" s="222"/>
      <c r="K30" s="192"/>
      <c r="L30" s="216"/>
      <c r="M30" s="240"/>
      <c r="N30" s="225"/>
      <c r="O30" s="225"/>
      <c r="Q30" s="225"/>
      <c r="R30" s="557"/>
      <c r="S30" s="557"/>
      <c r="T30" s="225"/>
      <c r="U30" s="255"/>
      <c r="V30" s="255"/>
      <c r="W30" s="35"/>
      <c r="X30" s="35"/>
      <c r="Y30" s="545"/>
      <c r="Z30" s="545"/>
      <c r="AA30" s="545"/>
      <c r="AB30" s="225"/>
      <c r="AN30" s="224"/>
      <c r="AO30" s="224"/>
      <c r="AP30" s="224"/>
      <c r="AQ30" s="224"/>
      <c r="AR30" s="224"/>
      <c r="AS30" s="199"/>
      <c r="AX30" s="199"/>
      <c r="AY30" s="199"/>
      <c r="BD30" s="198"/>
      <c r="BI30" s="292"/>
    </row>
    <row r="31" spans="1:65" ht="24.75" customHeight="1">
      <c r="A31" s="554"/>
      <c r="B31" s="554"/>
      <c r="C31" s="225"/>
      <c r="G31" s="224"/>
      <c r="J31" s="225">
        <v>29</v>
      </c>
      <c r="K31" s="225"/>
      <c r="L31" s="220"/>
      <c r="M31" s="241">
        <v>30</v>
      </c>
      <c r="N31" s="225"/>
      <c r="O31" s="225"/>
      <c r="P31" s="225">
        <v>31</v>
      </c>
      <c r="Q31" s="225"/>
      <c r="R31" s="220"/>
      <c r="S31" s="241">
        <v>32</v>
      </c>
      <c r="T31" s="225"/>
      <c r="U31" s="202"/>
      <c r="V31" s="225"/>
      <c r="W31" s="225"/>
      <c r="X31" s="225"/>
      <c r="Y31" s="35"/>
      <c r="Z31" s="35"/>
      <c r="AA31" s="35"/>
      <c r="AB31" s="35"/>
      <c r="AC31" s="276"/>
      <c r="AD31" s="276"/>
      <c r="AE31" s="276"/>
      <c r="AF31" s="276"/>
      <c r="AG31" s="276"/>
      <c r="AH31" s="276"/>
      <c r="AI31" s="199"/>
      <c r="AJ31" s="199"/>
      <c r="AK31" s="241"/>
      <c r="AL31" s="241"/>
      <c r="AM31" s="241"/>
      <c r="AN31" s="199"/>
      <c r="AO31" s="199"/>
      <c r="AP31" s="199"/>
      <c r="AQ31" s="199"/>
      <c r="AR31" s="199">
        <v>37</v>
      </c>
      <c r="AS31" s="199"/>
      <c r="AT31" s="199"/>
      <c r="AU31" s="241"/>
      <c r="AV31" s="199"/>
      <c r="AW31" s="199">
        <v>38</v>
      </c>
      <c r="AX31" s="199"/>
      <c r="AY31" s="199"/>
      <c r="BD31" s="198"/>
      <c r="BI31" s="292"/>
      <c r="BJ31" s="292"/>
      <c r="BK31" s="292"/>
      <c r="BL31" s="292"/>
      <c r="BM31" s="292"/>
    </row>
    <row r="32" spans="1:65" ht="24.75" customHeight="1">
      <c r="A32" s="75"/>
      <c r="B32" s="75"/>
      <c r="C32" s="75"/>
      <c r="D32" s="34"/>
      <c r="E32" s="34"/>
      <c r="F32" s="34"/>
      <c r="G32" s="34"/>
      <c r="H32" s="34"/>
      <c r="I32" s="242"/>
      <c r="J32" s="35"/>
      <c r="K32" s="242"/>
      <c r="L32" s="34"/>
      <c r="M32" s="34"/>
      <c r="N32" s="225"/>
      <c r="O32" s="225"/>
      <c r="P32" s="225"/>
      <c r="Q32" s="225"/>
      <c r="R32" s="34"/>
      <c r="S32" s="34"/>
      <c r="T32" s="225"/>
      <c r="U32" s="220"/>
      <c r="V32" s="222"/>
      <c r="W32" s="199"/>
      <c r="X32" s="199"/>
      <c r="Y32" s="555"/>
      <c r="Z32" s="555"/>
      <c r="AA32" s="555"/>
      <c r="AB32" s="225"/>
      <c r="AJ32" s="199"/>
      <c r="AK32" s="241"/>
      <c r="AL32" s="241"/>
      <c r="AM32" s="241"/>
      <c r="AN32" s="199"/>
      <c r="AO32" s="199"/>
      <c r="AP32" s="199"/>
      <c r="AQ32" s="199"/>
      <c r="AR32" s="199"/>
      <c r="AT32" s="199"/>
      <c r="AU32" s="241"/>
      <c r="AV32" s="199"/>
      <c r="AW32" s="199"/>
      <c r="BD32" s="198"/>
      <c r="BE32" s="307"/>
      <c r="BF32" s="308"/>
      <c r="BG32" s="308"/>
      <c r="BH32" s="308"/>
      <c r="BI32" s="309"/>
      <c r="BJ32" s="309"/>
      <c r="BK32" s="309"/>
      <c r="BL32" s="309"/>
      <c r="BM32" s="309"/>
    </row>
    <row r="33" spans="1:71" ht="24.75" customHeight="1">
      <c r="A33" s="35"/>
      <c r="B33" s="35"/>
      <c r="C33" s="35"/>
      <c r="D33" s="35"/>
      <c r="E33" s="35"/>
      <c r="F33" s="35"/>
      <c r="G33" s="35"/>
      <c r="H33" s="35"/>
      <c r="I33" s="199"/>
      <c r="J33" s="225"/>
      <c r="K33" s="225"/>
      <c r="L33" s="35"/>
      <c r="M33" s="35"/>
      <c r="N33" s="225"/>
      <c r="O33" s="225"/>
      <c r="P33" s="225"/>
      <c r="Q33" s="225"/>
      <c r="R33" s="35"/>
      <c r="T33" s="225"/>
      <c r="U33" s="220"/>
      <c r="V33" s="222"/>
      <c r="W33" s="199"/>
      <c r="X33" s="199"/>
      <c r="Y33" s="35"/>
      <c r="Z33" s="242"/>
      <c r="AA33" s="35"/>
      <c r="AB33" s="277"/>
      <c r="AJ33" s="277"/>
      <c r="AK33" s="241"/>
      <c r="AL33" s="241"/>
      <c r="AM33" s="241"/>
      <c r="AN33" s="199"/>
      <c r="AO33" s="199"/>
      <c r="AP33" s="199"/>
      <c r="AQ33" s="199"/>
      <c r="AR33" s="199"/>
      <c r="AS33" s="199"/>
      <c r="AT33" s="277"/>
      <c r="AU33" s="241"/>
      <c r="AV33" s="199"/>
      <c r="AW33" s="199"/>
      <c r="AX33" s="199"/>
      <c r="AY33" s="199"/>
      <c r="BC33" s="302">
        <v>40</v>
      </c>
      <c r="BD33" s="198"/>
      <c r="BE33" s="293"/>
      <c r="BF33" s="182"/>
      <c r="BG33" s="308"/>
      <c r="BH33" s="302">
        <v>41</v>
      </c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>
        <v>42</v>
      </c>
    </row>
    <row r="34" spans="9:65" ht="24.75" customHeight="1">
      <c r="I34" s="199"/>
      <c r="J34" s="225"/>
      <c r="K34" s="225"/>
      <c r="N34" s="225"/>
      <c r="O34" s="225"/>
      <c r="P34" s="225"/>
      <c r="Q34" s="225"/>
      <c r="T34" s="225"/>
      <c r="U34" s="241"/>
      <c r="V34" s="199"/>
      <c r="W34" s="199"/>
      <c r="X34" s="199"/>
      <c r="Z34" s="242"/>
      <c r="AA34" s="35"/>
      <c r="AB34" s="35"/>
      <c r="AK34" s="241"/>
      <c r="AL34" s="241"/>
      <c r="AM34" s="241"/>
      <c r="AN34" s="199"/>
      <c r="AO34" s="199"/>
      <c r="AP34" s="199"/>
      <c r="AQ34" s="199"/>
      <c r="AR34" s="199"/>
      <c r="AS34" s="199"/>
      <c r="AU34" s="241"/>
      <c r="AV34" s="199"/>
      <c r="AW34" s="199"/>
      <c r="AX34" s="199"/>
      <c r="AY34" s="199"/>
      <c r="BD34" s="198"/>
      <c r="BE34" s="288"/>
      <c r="BF34" s="182"/>
      <c r="BG34" s="182"/>
      <c r="BH34" s="182"/>
      <c r="BI34" s="177"/>
      <c r="BJ34" s="177"/>
      <c r="BK34" s="177"/>
      <c r="BL34" s="177"/>
      <c r="BM34" s="177"/>
    </row>
    <row r="35" spans="9:65" ht="24.75" customHeight="1">
      <c r="I35" s="199"/>
      <c r="J35" s="199"/>
      <c r="K35" s="199"/>
      <c r="N35" s="199"/>
      <c r="O35" s="199"/>
      <c r="P35" s="199"/>
      <c r="Q35" s="199"/>
      <c r="T35" s="199"/>
      <c r="U35" s="241"/>
      <c r="V35" s="128"/>
      <c r="W35" s="199"/>
      <c r="X35" s="199"/>
      <c r="Y35" s="199"/>
      <c r="Z35" s="242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241"/>
      <c r="AL35" s="241"/>
      <c r="AM35" s="241"/>
      <c r="AN35" s="199"/>
      <c r="AO35" s="199"/>
      <c r="AP35" s="199"/>
      <c r="AQ35" s="199"/>
      <c r="AR35" s="199"/>
      <c r="AS35" s="199"/>
      <c r="AT35" s="199"/>
      <c r="AU35" s="241"/>
      <c r="AV35" s="199"/>
      <c r="AW35" s="199"/>
      <c r="AX35" s="199"/>
      <c r="AY35" s="199"/>
      <c r="BD35" s="206"/>
      <c r="BE35" s="310"/>
      <c r="BF35" s="182"/>
      <c r="BG35" s="182"/>
      <c r="BH35" s="182"/>
      <c r="BI35" s="177"/>
      <c r="BJ35" s="177"/>
      <c r="BK35" s="177"/>
      <c r="BL35" s="177"/>
      <c r="BM35" s="177"/>
    </row>
  </sheetData>
  <sheetProtection/>
  <mergeCells count="38">
    <mergeCell ref="Y30:AA30"/>
    <mergeCell ref="A31:B31"/>
    <mergeCell ref="Y32:AA32"/>
    <mergeCell ref="R29:S30"/>
    <mergeCell ref="AZ17:BC17"/>
    <mergeCell ref="BE17:BH17"/>
    <mergeCell ref="B18:C18"/>
    <mergeCell ref="L29:M29"/>
    <mergeCell ref="AO29:AR29"/>
    <mergeCell ref="AD17:AH17"/>
    <mergeCell ref="AJ17:AM17"/>
    <mergeCell ref="AO17:AR17"/>
    <mergeCell ref="AT17:AW17"/>
    <mergeCell ref="O17:P17"/>
    <mergeCell ref="R17:S17"/>
    <mergeCell ref="U17:W17"/>
    <mergeCell ref="Y17:AA17"/>
    <mergeCell ref="A17:C17"/>
    <mergeCell ref="E17:G17"/>
    <mergeCell ref="I17:J17"/>
    <mergeCell ref="L17:M17"/>
    <mergeCell ref="BE1:BH1"/>
    <mergeCell ref="BO1:BQ1"/>
    <mergeCell ref="B2:C2"/>
    <mergeCell ref="L13:M13"/>
    <mergeCell ref="AO13:AQ13"/>
    <mergeCell ref="AD1:AF1"/>
    <mergeCell ref="AO1:AR1"/>
    <mergeCell ref="AT1:AW1"/>
    <mergeCell ref="AZ1:BC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7" sqref="G27"/>
    </sheetView>
  </sheetViews>
  <sheetFormatPr defaultColWidth="9.00390625" defaultRowHeight="14.25"/>
  <cols>
    <col min="1" max="1" width="14.625" style="35" customWidth="1"/>
    <col min="2" max="2" width="8.625" style="80" customWidth="1"/>
    <col min="3" max="3" width="7.625" style="80" customWidth="1"/>
    <col min="4" max="4" width="8.625" style="80" customWidth="1"/>
    <col min="5" max="5" width="7.625" style="80" customWidth="1"/>
    <col min="6" max="6" width="5.625" style="151" customWidth="1"/>
    <col min="7" max="16384" width="9.00390625" style="80" customWidth="1"/>
  </cols>
  <sheetData>
    <row r="1" spans="1:6" s="33" customFormat="1" ht="30" customHeight="1">
      <c r="A1" s="558" t="s">
        <v>398</v>
      </c>
      <c r="B1" s="558"/>
      <c r="C1" s="558"/>
      <c r="D1" s="558"/>
      <c r="E1" s="558"/>
      <c r="F1" s="107"/>
    </row>
    <row r="2" spans="1:6" s="35" customFormat="1" ht="15" customHeight="1">
      <c r="A2" s="152"/>
      <c r="B2" s="152"/>
      <c r="C2" s="152"/>
      <c r="D2" s="559" t="s">
        <v>348</v>
      </c>
      <c r="E2" s="559"/>
      <c r="F2" s="45"/>
    </row>
    <row r="3" spans="1:6" ht="39.75" customHeight="1">
      <c r="A3" s="153" t="s">
        <v>352</v>
      </c>
      <c r="B3" s="154" t="s">
        <v>399</v>
      </c>
      <c r="C3" s="154" t="s">
        <v>400</v>
      </c>
      <c r="D3" s="154" t="s">
        <v>401</v>
      </c>
      <c r="E3" s="155" t="s">
        <v>400</v>
      </c>
      <c r="F3" s="98"/>
    </row>
    <row r="4" spans="1:6" s="149" customFormat="1" ht="18" customHeight="1">
      <c r="A4" s="156" t="s">
        <v>402</v>
      </c>
      <c r="B4" s="157"/>
      <c r="C4" s="158"/>
      <c r="D4" s="159"/>
      <c r="E4" s="160"/>
      <c r="F4" s="161"/>
    </row>
    <row r="5" spans="1:6" s="149" customFormat="1" ht="18" customHeight="1">
      <c r="A5" s="162" t="s">
        <v>403</v>
      </c>
      <c r="B5" s="163"/>
      <c r="C5" s="53" t="e">
        <f aca="true" t="shared" si="0" ref="C5:C20">RANK(B5,B$5:B$20)</f>
        <v>#N/A</v>
      </c>
      <c r="D5" s="164"/>
      <c r="E5" s="53" t="e">
        <f aca="true" t="shared" si="1" ref="E5:E20">RANK(D5,D$5:D$20)</f>
        <v>#N/A</v>
      </c>
      <c r="F5" s="165"/>
    </row>
    <row r="6" spans="1:7" s="149" customFormat="1" ht="18" customHeight="1">
      <c r="A6" s="166" t="s">
        <v>404</v>
      </c>
      <c r="B6" s="163"/>
      <c r="C6" s="53" t="e">
        <f t="shared" si="0"/>
        <v>#N/A</v>
      </c>
      <c r="D6" s="164"/>
      <c r="E6" s="53" t="e">
        <f t="shared" si="1"/>
        <v>#N/A</v>
      </c>
      <c r="F6" s="167"/>
      <c r="G6" s="168"/>
    </row>
    <row r="7" spans="1:7" s="149" customFormat="1" ht="18" customHeight="1">
      <c r="A7" s="162" t="s">
        <v>405</v>
      </c>
      <c r="B7" s="163"/>
      <c r="C7" s="53" t="e">
        <f t="shared" si="0"/>
        <v>#N/A</v>
      </c>
      <c r="D7" s="164"/>
      <c r="E7" s="53" t="e">
        <f t="shared" si="1"/>
        <v>#N/A</v>
      </c>
      <c r="F7" s="165"/>
      <c r="G7" s="168"/>
    </row>
    <row r="8" spans="1:6" s="149" customFormat="1" ht="18" customHeight="1">
      <c r="A8" s="162" t="s">
        <v>406</v>
      </c>
      <c r="B8" s="163"/>
      <c r="C8" s="53" t="e">
        <f t="shared" si="0"/>
        <v>#N/A</v>
      </c>
      <c r="D8" s="164"/>
      <c r="E8" s="53" t="e">
        <f t="shared" si="1"/>
        <v>#N/A</v>
      </c>
      <c r="F8" s="165"/>
    </row>
    <row r="9" spans="1:6" s="149" customFormat="1" ht="18" customHeight="1">
      <c r="A9" s="166" t="s">
        <v>407</v>
      </c>
      <c r="B9" s="163"/>
      <c r="C9" s="53" t="e">
        <f t="shared" si="0"/>
        <v>#N/A</v>
      </c>
      <c r="D9" s="164"/>
      <c r="E9" s="53" t="e">
        <f t="shared" si="1"/>
        <v>#N/A</v>
      </c>
      <c r="F9" s="169"/>
    </row>
    <row r="10" spans="1:6" s="149" customFormat="1" ht="18" customHeight="1">
      <c r="A10" s="162" t="s">
        <v>408</v>
      </c>
      <c r="B10" s="163"/>
      <c r="C10" s="53" t="e">
        <f t="shared" si="0"/>
        <v>#N/A</v>
      </c>
      <c r="D10" s="164"/>
      <c r="E10" s="53" t="e">
        <f t="shared" si="1"/>
        <v>#N/A</v>
      </c>
      <c r="F10" s="165"/>
    </row>
    <row r="11" spans="1:6" s="150" customFormat="1" ht="18" customHeight="1">
      <c r="A11" s="170" t="s">
        <v>409</v>
      </c>
      <c r="B11" s="171"/>
      <c r="C11" s="53" t="e">
        <f t="shared" si="0"/>
        <v>#N/A</v>
      </c>
      <c r="D11" s="172"/>
      <c r="E11" s="53" t="e">
        <f t="shared" si="1"/>
        <v>#N/A</v>
      </c>
      <c r="F11" s="167"/>
    </row>
    <row r="12" spans="1:6" s="149" customFormat="1" ht="18" customHeight="1">
      <c r="A12" s="162" t="s">
        <v>410</v>
      </c>
      <c r="B12" s="163"/>
      <c r="C12" s="53" t="e">
        <f t="shared" si="0"/>
        <v>#N/A</v>
      </c>
      <c r="D12" s="164"/>
      <c r="E12" s="53" t="e">
        <f t="shared" si="1"/>
        <v>#N/A</v>
      </c>
      <c r="F12" s="165"/>
    </row>
    <row r="13" spans="1:6" s="149" customFormat="1" ht="18" customHeight="1">
      <c r="A13" s="162" t="s">
        <v>411</v>
      </c>
      <c r="B13" s="163"/>
      <c r="C13" s="53" t="e">
        <f t="shared" si="0"/>
        <v>#N/A</v>
      </c>
      <c r="D13" s="164"/>
      <c r="E13" s="53" t="e">
        <f t="shared" si="1"/>
        <v>#N/A</v>
      </c>
      <c r="F13" s="165"/>
    </row>
    <row r="14" spans="1:6" s="149" customFormat="1" ht="18" customHeight="1">
      <c r="A14" s="162" t="s">
        <v>412</v>
      </c>
      <c r="B14" s="163"/>
      <c r="C14" s="53" t="e">
        <f t="shared" si="0"/>
        <v>#N/A</v>
      </c>
      <c r="D14" s="164"/>
      <c r="E14" s="53" t="e">
        <f t="shared" si="1"/>
        <v>#N/A</v>
      </c>
      <c r="F14" s="173"/>
    </row>
    <row r="15" spans="1:6" s="149" customFormat="1" ht="18" customHeight="1">
      <c r="A15" s="162" t="s">
        <v>413</v>
      </c>
      <c r="B15" s="163"/>
      <c r="C15" s="53" t="e">
        <f t="shared" si="0"/>
        <v>#N/A</v>
      </c>
      <c r="D15" s="164"/>
      <c r="E15" s="53" t="e">
        <f t="shared" si="1"/>
        <v>#N/A</v>
      </c>
      <c r="F15" s="165"/>
    </row>
    <row r="16" spans="1:6" s="149" customFormat="1" ht="18" customHeight="1">
      <c r="A16" s="162" t="s">
        <v>414</v>
      </c>
      <c r="B16" s="163"/>
      <c r="C16" s="53" t="e">
        <f t="shared" si="0"/>
        <v>#N/A</v>
      </c>
      <c r="D16" s="164"/>
      <c r="E16" s="53" t="e">
        <f t="shared" si="1"/>
        <v>#N/A</v>
      </c>
      <c r="F16" s="165"/>
    </row>
    <row r="17" spans="1:6" s="149" customFormat="1" ht="18" customHeight="1">
      <c r="A17" s="162" t="s">
        <v>415</v>
      </c>
      <c r="B17" s="163"/>
      <c r="C17" s="53" t="e">
        <f t="shared" si="0"/>
        <v>#N/A</v>
      </c>
      <c r="D17" s="164"/>
      <c r="E17" s="53" t="e">
        <f t="shared" si="1"/>
        <v>#N/A</v>
      </c>
      <c r="F17" s="165"/>
    </row>
    <row r="18" spans="1:6" s="149" customFormat="1" ht="18" customHeight="1">
      <c r="A18" s="162" t="s">
        <v>416</v>
      </c>
      <c r="B18" s="163"/>
      <c r="C18" s="53" t="e">
        <f t="shared" si="0"/>
        <v>#N/A</v>
      </c>
      <c r="D18" s="164"/>
      <c r="E18" s="53" t="e">
        <f t="shared" si="1"/>
        <v>#N/A</v>
      </c>
      <c r="F18" s="165"/>
    </row>
    <row r="19" spans="1:6" s="149" customFormat="1" ht="18" customHeight="1">
      <c r="A19" s="162" t="s">
        <v>417</v>
      </c>
      <c r="B19" s="163"/>
      <c r="C19" s="53" t="e">
        <f t="shared" si="0"/>
        <v>#N/A</v>
      </c>
      <c r="D19" s="164"/>
      <c r="E19" s="53" t="e">
        <f t="shared" si="1"/>
        <v>#N/A</v>
      </c>
      <c r="F19" s="165"/>
    </row>
    <row r="20" spans="1:6" s="149" customFormat="1" ht="18" customHeight="1">
      <c r="A20" s="174" t="s">
        <v>418</v>
      </c>
      <c r="B20" s="175"/>
      <c r="C20" s="62" t="e">
        <f t="shared" si="0"/>
        <v>#N/A</v>
      </c>
      <c r="D20" s="176"/>
      <c r="E20" s="62" t="e">
        <f t="shared" si="1"/>
        <v>#N/A</v>
      </c>
      <c r="F20"/>
    </row>
    <row r="21" spans="1:6" s="149" customFormat="1" ht="14.25">
      <c r="A21" s="177"/>
      <c r="B21" s="34"/>
      <c r="C21" s="34"/>
      <c r="D21" s="34"/>
      <c r="E21" s="132"/>
      <c r="F21" s="178"/>
    </row>
    <row r="22" spans="1:5" ht="14.25">
      <c r="A22" s="560" t="s">
        <v>419</v>
      </c>
      <c r="B22" s="560"/>
      <c r="C22" s="560"/>
      <c r="D22" s="560"/>
      <c r="E22" s="560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J4" sqref="J4:J20"/>
    </sheetView>
  </sheetViews>
  <sheetFormatPr defaultColWidth="9.00390625" defaultRowHeight="14.25"/>
  <cols>
    <col min="1" max="1" width="15.375" style="34" customWidth="1"/>
    <col min="2" max="5" width="9.00390625" style="34" customWidth="1"/>
    <col min="6" max="6" width="4.375" style="34" customWidth="1"/>
    <col min="7" max="7" width="15.625" style="35" customWidth="1"/>
    <col min="8" max="8" width="8.625" style="34" customWidth="1"/>
    <col min="9" max="9" width="7.625" style="34" customWidth="1"/>
    <col min="10" max="10" width="8.625" style="36" customWidth="1"/>
    <col min="11" max="11" width="7.625" style="34" customWidth="1"/>
    <col min="12" max="16384" width="9.00390625" style="80" customWidth="1"/>
  </cols>
  <sheetData>
    <row r="1" spans="1:11" s="33" customFormat="1" ht="30" customHeight="1">
      <c r="A1" s="540" t="s">
        <v>420</v>
      </c>
      <c r="B1" s="540"/>
      <c r="C1" s="540"/>
      <c r="D1" s="540"/>
      <c r="E1" s="540"/>
      <c r="G1" s="540" t="s">
        <v>421</v>
      </c>
      <c r="H1" s="540"/>
      <c r="I1" s="540"/>
      <c r="J1" s="540"/>
      <c r="K1" s="540"/>
    </row>
    <row r="2" spans="1:11" s="34" customFormat="1" ht="15" customHeight="1">
      <c r="A2" s="38"/>
      <c r="B2" s="39"/>
      <c r="C2" s="40"/>
      <c r="D2" s="561" t="s">
        <v>349</v>
      </c>
      <c r="E2" s="561"/>
      <c r="G2" s="38"/>
      <c r="H2" s="39"/>
      <c r="I2" s="40"/>
      <c r="J2" s="561" t="s">
        <v>349</v>
      </c>
      <c r="K2" s="561"/>
    </row>
    <row r="3" spans="1:11" s="34" customFormat="1" ht="39.75" customHeight="1">
      <c r="A3" s="41" t="s">
        <v>352</v>
      </c>
      <c r="B3" s="42" t="s">
        <v>399</v>
      </c>
      <c r="C3" s="42" t="s">
        <v>400</v>
      </c>
      <c r="D3" s="42" t="s">
        <v>401</v>
      </c>
      <c r="E3" s="43" t="s">
        <v>400</v>
      </c>
      <c r="G3" s="41" t="s">
        <v>352</v>
      </c>
      <c r="H3" s="82" t="s">
        <v>399</v>
      </c>
      <c r="I3" s="82" t="s">
        <v>400</v>
      </c>
      <c r="J3" s="82" t="s">
        <v>401</v>
      </c>
      <c r="K3" s="83" t="s">
        <v>400</v>
      </c>
    </row>
    <row r="4" spans="1:11" s="34" customFormat="1" ht="18" customHeight="1">
      <c r="A4" s="133" t="s">
        <v>402</v>
      </c>
      <c r="B4" s="134"/>
      <c r="C4" s="135"/>
      <c r="D4" s="136"/>
      <c r="E4" s="135"/>
      <c r="G4" s="133" t="s">
        <v>402</v>
      </c>
      <c r="H4" s="134"/>
      <c r="I4" s="135"/>
      <c r="J4" s="136"/>
      <c r="K4" s="135"/>
    </row>
    <row r="5" spans="1:11" s="34" customFormat="1" ht="18" customHeight="1">
      <c r="A5" s="137" t="s">
        <v>403</v>
      </c>
      <c r="B5" s="138"/>
      <c r="C5" s="53" t="e">
        <f aca="true" t="shared" si="0" ref="C5:C20">RANK(B5,B$5:B$20)</f>
        <v>#N/A</v>
      </c>
      <c r="D5" s="139"/>
      <c r="E5" s="53" t="e">
        <f aca="true" t="shared" si="1" ref="E5:E20">RANK(D5,D$5:D$20)</f>
        <v>#N/A</v>
      </c>
      <c r="G5" s="137" t="s">
        <v>403</v>
      </c>
      <c r="H5" s="138"/>
      <c r="I5" s="53" t="e">
        <f aca="true" t="shared" si="2" ref="I5:I20">RANK(H5,H$5:H$20)</f>
        <v>#N/A</v>
      </c>
      <c r="J5" s="139"/>
      <c r="K5" s="53" t="e">
        <f aca="true" t="shared" si="3" ref="K5:K20">RANK(J5,J$5:J$20)</f>
        <v>#N/A</v>
      </c>
    </row>
    <row r="6" spans="1:11" s="34" customFormat="1" ht="18" customHeight="1">
      <c r="A6" s="137" t="s">
        <v>404</v>
      </c>
      <c r="B6" s="138"/>
      <c r="C6" s="53" t="e">
        <f t="shared" si="0"/>
        <v>#N/A</v>
      </c>
      <c r="D6" s="139"/>
      <c r="E6" s="53" t="e">
        <f t="shared" si="1"/>
        <v>#N/A</v>
      </c>
      <c r="G6" s="137" t="s">
        <v>404</v>
      </c>
      <c r="H6" s="138"/>
      <c r="I6" s="53" t="e">
        <f t="shared" si="2"/>
        <v>#N/A</v>
      </c>
      <c r="J6" s="139"/>
      <c r="K6" s="53" t="e">
        <f t="shared" si="3"/>
        <v>#N/A</v>
      </c>
    </row>
    <row r="7" spans="1:11" s="34" customFormat="1" ht="18" customHeight="1">
      <c r="A7" s="137" t="s">
        <v>405</v>
      </c>
      <c r="B7" s="138"/>
      <c r="C7" s="53" t="e">
        <f t="shared" si="0"/>
        <v>#N/A</v>
      </c>
      <c r="D7" s="139"/>
      <c r="E7" s="53" t="e">
        <f t="shared" si="1"/>
        <v>#N/A</v>
      </c>
      <c r="G7" s="137" t="s">
        <v>405</v>
      </c>
      <c r="H7" s="138"/>
      <c r="I7" s="53" t="e">
        <f t="shared" si="2"/>
        <v>#N/A</v>
      </c>
      <c r="J7" s="139"/>
      <c r="K7" s="53" t="e">
        <f t="shared" si="3"/>
        <v>#N/A</v>
      </c>
    </row>
    <row r="8" spans="1:11" s="34" customFormat="1" ht="18" customHeight="1">
      <c r="A8" s="137" t="s">
        <v>406</v>
      </c>
      <c r="B8" s="138"/>
      <c r="C8" s="53" t="e">
        <f t="shared" si="0"/>
        <v>#N/A</v>
      </c>
      <c r="D8" s="139"/>
      <c r="E8" s="53" t="e">
        <f t="shared" si="1"/>
        <v>#N/A</v>
      </c>
      <c r="G8" s="137" t="s">
        <v>406</v>
      </c>
      <c r="H8" s="138"/>
      <c r="I8" s="53" t="e">
        <f t="shared" si="2"/>
        <v>#N/A</v>
      </c>
      <c r="J8" s="139"/>
      <c r="K8" s="53" t="e">
        <f t="shared" si="3"/>
        <v>#N/A</v>
      </c>
    </row>
    <row r="9" spans="1:11" s="34" customFormat="1" ht="18" customHeight="1">
      <c r="A9" s="140" t="s">
        <v>407</v>
      </c>
      <c r="B9" s="138"/>
      <c r="C9" s="53" t="e">
        <f t="shared" si="0"/>
        <v>#N/A</v>
      </c>
      <c r="D9" s="139"/>
      <c r="E9" s="53" t="e">
        <f t="shared" si="1"/>
        <v>#N/A</v>
      </c>
      <c r="G9" s="140" t="s">
        <v>407</v>
      </c>
      <c r="H9" s="138"/>
      <c r="I9" s="53" t="e">
        <f t="shared" si="2"/>
        <v>#N/A</v>
      </c>
      <c r="J9" s="139"/>
      <c r="K9" s="53" t="e">
        <f t="shared" si="3"/>
        <v>#N/A</v>
      </c>
    </row>
    <row r="10" spans="1:11" s="34" customFormat="1" ht="18" customHeight="1">
      <c r="A10" s="137" t="s">
        <v>408</v>
      </c>
      <c r="B10" s="138"/>
      <c r="C10" s="53" t="e">
        <f t="shared" si="0"/>
        <v>#N/A</v>
      </c>
      <c r="D10" s="139"/>
      <c r="E10" s="53" t="e">
        <f t="shared" si="1"/>
        <v>#N/A</v>
      </c>
      <c r="G10" s="137" t="s">
        <v>408</v>
      </c>
      <c r="H10" s="138"/>
      <c r="I10" s="53" t="e">
        <f t="shared" si="2"/>
        <v>#N/A</v>
      </c>
      <c r="J10" s="139"/>
      <c r="K10" s="53" t="e">
        <f t="shared" si="3"/>
        <v>#N/A</v>
      </c>
    </row>
    <row r="11" spans="1:11" s="33" customFormat="1" ht="18" customHeight="1">
      <c r="A11" s="141" t="s">
        <v>422</v>
      </c>
      <c r="B11" s="142"/>
      <c r="C11" s="53" t="e">
        <f t="shared" si="0"/>
        <v>#N/A</v>
      </c>
      <c r="D11" s="143"/>
      <c r="E11" s="53" t="e">
        <f t="shared" si="1"/>
        <v>#N/A</v>
      </c>
      <c r="G11" s="141" t="s">
        <v>422</v>
      </c>
      <c r="H11" s="142"/>
      <c r="I11" s="53" t="e">
        <f t="shared" si="2"/>
        <v>#N/A</v>
      </c>
      <c r="J11" s="143"/>
      <c r="K11" s="53" t="e">
        <f t="shared" si="3"/>
        <v>#N/A</v>
      </c>
    </row>
    <row r="12" spans="1:11" s="34" customFormat="1" ht="18" customHeight="1">
      <c r="A12" s="137" t="s">
        <v>410</v>
      </c>
      <c r="B12" s="138"/>
      <c r="C12" s="53" t="e">
        <f t="shared" si="0"/>
        <v>#N/A</v>
      </c>
      <c r="D12" s="139"/>
      <c r="E12" s="53" t="e">
        <f t="shared" si="1"/>
        <v>#N/A</v>
      </c>
      <c r="G12" s="137" t="s">
        <v>410</v>
      </c>
      <c r="H12" s="138"/>
      <c r="I12" s="53" t="e">
        <f t="shared" si="2"/>
        <v>#N/A</v>
      </c>
      <c r="J12" s="139"/>
      <c r="K12" s="53" t="e">
        <f t="shared" si="3"/>
        <v>#N/A</v>
      </c>
    </row>
    <row r="13" spans="1:11" s="34" customFormat="1" ht="18" customHeight="1">
      <c r="A13" s="137" t="s">
        <v>411</v>
      </c>
      <c r="B13" s="138"/>
      <c r="C13" s="53" t="e">
        <f t="shared" si="0"/>
        <v>#N/A</v>
      </c>
      <c r="D13" s="139"/>
      <c r="E13" s="53" t="e">
        <f t="shared" si="1"/>
        <v>#N/A</v>
      </c>
      <c r="G13" s="137" t="s">
        <v>411</v>
      </c>
      <c r="H13" s="138"/>
      <c r="I13" s="53" t="e">
        <f t="shared" si="2"/>
        <v>#N/A</v>
      </c>
      <c r="J13" s="139"/>
      <c r="K13" s="53" t="e">
        <f t="shared" si="3"/>
        <v>#N/A</v>
      </c>
    </row>
    <row r="14" spans="1:11" s="34" customFormat="1" ht="18" customHeight="1">
      <c r="A14" s="137" t="s">
        <v>412</v>
      </c>
      <c r="B14" s="138"/>
      <c r="C14" s="53" t="e">
        <f t="shared" si="0"/>
        <v>#N/A</v>
      </c>
      <c r="D14" s="139"/>
      <c r="E14" s="53" t="e">
        <f t="shared" si="1"/>
        <v>#N/A</v>
      </c>
      <c r="G14" s="137" t="s">
        <v>412</v>
      </c>
      <c r="H14" s="138"/>
      <c r="I14" s="53" t="e">
        <f t="shared" si="2"/>
        <v>#N/A</v>
      </c>
      <c r="J14" s="139"/>
      <c r="K14" s="53" t="e">
        <f t="shared" si="3"/>
        <v>#N/A</v>
      </c>
    </row>
    <row r="15" spans="1:11" s="34" customFormat="1" ht="18" customHeight="1">
      <c r="A15" s="137" t="s">
        <v>413</v>
      </c>
      <c r="B15" s="138"/>
      <c r="C15" s="53" t="e">
        <f t="shared" si="0"/>
        <v>#N/A</v>
      </c>
      <c r="D15" s="139"/>
      <c r="E15" s="53" t="e">
        <f t="shared" si="1"/>
        <v>#N/A</v>
      </c>
      <c r="G15" s="137" t="s">
        <v>413</v>
      </c>
      <c r="H15" s="138"/>
      <c r="I15" s="53" t="e">
        <f t="shared" si="2"/>
        <v>#N/A</v>
      </c>
      <c r="J15" s="139"/>
      <c r="K15" s="53" t="e">
        <f t="shared" si="3"/>
        <v>#N/A</v>
      </c>
    </row>
    <row r="16" spans="1:11" s="34" customFormat="1" ht="18" customHeight="1">
      <c r="A16" s="137" t="s">
        <v>414</v>
      </c>
      <c r="B16" s="138"/>
      <c r="C16" s="53" t="e">
        <f t="shared" si="0"/>
        <v>#N/A</v>
      </c>
      <c r="D16" s="139"/>
      <c r="E16" s="53" t="e">
        <f t="shared" si="1"/>
        <v>#N/A</v>
      </c>
      <c r="G16" s="137" t="s">
        <v>414</v>
      </c>
      <c r="H16" s="138"/>
      <c r="I16" s="53" t="e">
        <f t="shared" si="2"/>
        <v>#N/A</v>
      </c>
      <c r="J16" s="139"/>
      <c r="K16" s="53" t="e">
        <f t="shared" si="3"/>
        <v>#N/A</v>
      </c>
    </row>
    <row r="17" spans="1:11" s="34" customFormat="1" ht="18" customHeight="1">
      <c r="A17" s="137" t="s">
        <v>415</v>
      </c>
      <c r="B17" s="138"/>
      <c r="C17" s="53" t="e">
        <f t="shared" si="0"/>
        <v>#N/A</v>
      </c>
      <c r="D17" s="139"/>
      <c r="E17" s="53" t="e">
        <f t="shared" si="1"/>
        <v>#N/A</v>
      </c>
      <c r="G17" s="137" t="s">
        <v>415</v>
      </c>
      <c r="H17" s="138"/>
      <c r="I17" s="53" t="e">
        <f t="shared" si="2"/>
        <v>#N/A</v>
      </c>
      <c r="J17" s="139"/>
      <c r="K17" s="53" t="e">
        <f t="shared" si="3"/>
        <v>#N/A</v>
      </c>
    </row>
    <row r="18" spans="1:11" s="34" customFormat="1" ht="18" customHeight="1">
      <c r="A18" s="137" t="s">
        <v>423</v>
      </c>
      <c r="B18" s="138"/>
      <c r="C18" s="53" t="e">
        <f t="shared" si="0"/>
        <v>#N/A</v>
      </c>
      <c r="D18" s="139"/>
      <c r="E18" s="53" t="e">
        <f t="shared" si="1"/>
        <v>#N/A</v>
      </c>
      <c r="G18" s="137" t="s">
        <v>423</v>
      </c>
      <c r="H18" s="138"/>
      <c r="I18" s="53" t="e">
        <f t="shared" si="2"/>
        <v>#N/A</v>
      </c>
      <c r="J18" s="139"/>
      <c r="K18" s="53" t="e">
        <f t="shared" si="3"/>
        <v>#N/A</v>
      </c>
    </row>
    <row r="19" spans="1:11" s="34" customFormat="1" ht="18" customHeight="1">
      <c r="A19" s="137" t="s">
        <v>417</v>
      </c>
      <c r="B19" s="138"/>
      <c r="C19" s="53" t="e">
        <f t="shared" si="0"/>
        <v>#N/A</v>
      </c>
      <c r="D19" s="139"/>
      <c r="E19" s="53" t="e">
        <f t="shared" si="1"/>
        <v>#N/A</v>
      </c>
      <c r="G19" s="137" t="s">
        <v>417</v>
      </c>
      <c r="H19" s="138"/>
      <c r="I19" s="53" t="e">
        <f t="shared" si="2"/>
        <v>#N/A</v>
      </c>
      <c r="J19" s="139"/>
      <c r="K19" s="53" t="e">
        <f t="shared" si="3"/>
        <v>#N/A</v>
      </c>
    </row>
    <row r="20" spans="1:11" s="34" customFormat="1" ht="18" customHeight="1">
      <c r="A20" s="137" t="s">
        <v>418</v>
      </c>
      <c r="B20" s="138"/>
      <c r="C20" s="144" t="e">
        <f t="shared" si="0"/>
        <v>#N/A</v>
      </c>
      <c r="D20" s="139"/>
      <c r="E20" s="144" t="e">
        <f t="shared" si="1"/>
        <v>#N/A</v>
      </c>
      <c r="G20" s="137" t="s">
        <v>418</v>
      </c>
      <c r="H20" s="138"/>
      <c r="I20" s="144" t="e">
        <f t="shared" si="2"/>
        <v>#N/A</v>
      </c>
      <c r="J20" s="139"/>
      <c r="K20" s="144" t="e">
        <f t="shared" si="3"/>
        <v>#N/A</v>
      </c>
    </row>
    <row r="21" spans="1:11" s="34" customFormat="1" ht="30" customHeight="1">
      <c r="A21" s="145"/>
      <c r="B21" s="146"/>
      <c r="C21" s="147"/>
      <c r="D21" s="148"/>
      <c r="E21" s="147"/>
      <c r="G21" s="145"/>
      <c r="H21" s="146"/>
      <c r="I21" s="147"/>
      <c r="J21" s="148"/>
      <c r="K21" s="147"/>
    </row>
    <row r="22" spans="1:11" ht="14.25">
      <c r="A22" s="560"/>
      <c r="B22" s="560"/>
      <c r="C22" s="560"/>
      <c r="D22" s="560"/>
      <c r="E22" s="560"/>
      <c r="F22" s="33"/>
      <c r="G22" s="560"/>
      <c r="H22" s="560"/>
      <c r="I22" s="560"/>
      <c r="J22" s="560"/>
      <c r="K22" s="560"/>
    </row>
    <row r="24" ht="14.25">
      <c r="J24" s="105"/>
    </row>
    <row r="25" spans="5:9" ht="14.25">
      <c r="E25" s="562"/>
      <c r="F25" s="562"/>
      <c r="G25" s="562"/>
      <c r="H25" s="562"/>
      <c r="I25" s="562"/>
    </row>
    <row r="27" ht="14.25">
      <c r="B27" s="35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26" sqref="G26"/>
    </sheetView>
  </sheetViews>
  <sheetFormatPr defaultColWidth="9.00390625" defaultRowHeight="14.25"/>
  <cols>
    <col min="1" max="1" width="14.625" style="35" customWidth="1"/>
    <col min="2" max="2" width="9.25390625" style="34" customWidth="1"/>
    <col min="3" max="3" width="7.625" style="34" customWidth="1"/>
    <col min="4" max="4" width="8.625" style="34" customWidth="1"/>
    <col min="5" max="5" width="12.375" style="34" customWidth="1"/>
    <col min="6" max="6" width="5.625" style="75" customWidth="1"/>
    <col min="7" max="7" width="14.625" style="34" customWidth="1"/>
    <col min="8" max="8" width="8.625" style="34" customWidth="1"/>
    <col min="9" max="9" width="7.625" style="105" customWidth="1"/>
    <col min="10" max="10" width="8.625" style="34" customWidth="1"/>
    <col min="11" max="11" width="7.625" style="105" customWidth="1"/>
    <col min="12" max="12" width="9.00390625" style="75" customWidth="1"/>
    <col min="13" max="16384" width="9.00390625" style="34" customWidth="1"/>
  </cols>
  <sheetData>
    <row r="1" spans="1:12" s="33" customFormat="1" ht="30" customHeight="1">
      <c r="A1" s="547" t="s">
        <v>424</v>
      </c>
      <c r="B1" s="547"/>
      <c r="C1" s="547"/>
      <c r="D1" s="547"/>
      <c r="E1" s="547"/>
      <c r="F1" s="107"/>
      <c r="G1" s="563" t="s">
        <v>425</v>
      </c>
      <c r="H1" s="563"/>
      <c r="I1" s="563"/>
      <c r="J1" s="563"/>
      <c r="K1" s="563"/>
      <c r="L1" s="81"/>
    </row>
    <row r="2" spans="1:12" s="35" customFormat="1" ht="15" customHeight="1">
      <c r="A2" s="38"/>
      <c r="B2" s="38"/>
      <c r="C2" s="38"/>
      <c r="D2" s="561" t="s">
        <v>426</v>
      </c>
      <c r="E2" s="561"/>
      <c r="F2" s="45"/>
      <c r="G2" s="45"/>
      <c r="H2" s="38"/>
      <c r="I2" s="129"/>
      <c r="J2" s="561" t="s">
        <v>426</v>
      </c>
      <c r="K2" s="561"/>
      <c r="L2" s="128"/>
    </row>
    <row r="3" spans="1:11" ht="39.75" customHeight="1">
      <c r="A3" s="41" t="s">
        <v>352</v>
      </c>
      <c r="B3" s="82" t="s">
        <v>427</v>
      </c>
      <c r="C3" s="82" t="s">
        <v>400</v>
      </c>
      <c r="D3" s="82" t="s">
        <v>428</v>
      </c>
      <c r="E3" s="83" t="s">
        <v>400</v>
      </c>
      <c r="F3" s="98"/>
      <c r="G3" s="41" t="s">
        <v>352</v>
      </c>
      <c r="H3" s="82" t="s">
        <v>399</v>
      </c>
      <c r="I3" s="82" t="s">
        <v>400</v>
      </c>
      <c r="J3" s="82" t="s">
        <v>429</v>
      </c>
      <c r="K3" s="130" t="s">
        <v>400</v>
      </c>
    </row>
    <row r="4" spans="1:11" ht="18" customHeight="1">
      <c r="A4" s="108" t="s">
        <v>402</v>
      </c>
      <c r="B4" s="109">
        <v>6.7</v>
      </c>
      <c r="C4" s="110"/>
      <c r="D4" s="111">
        <v>1.86</v>
      </c>
      <c r="E4" s="110"/>
      <c r="F4" s="112"/>
      <c r="G4" s="108" t="s">
        <v>402</v>
      </c>
      <c r="H4" s="109">
        <v>97.8</v>
      </c>
      <c r="I4" s="110"/>
      <c r="J4" s="111">
        <v>0.1</v>
      </c>
      <c r="K4" s="110"/>
    </row>
    <row r="5" spans="1:11" ht="18" customHeight="1">
      <c r="A5" s="113" t="s">
        <v>403</v>
      </c>
      <c r="B5" s="114">
        <v>8.5</v>
      </c>
      <c r="C5" s="17">
        <f aca="true" t="shared" si="0" ref="C5:C20">RANK(B5,B$5:B$20)</f>
        <v>5</v>
      </c>
      <c r="D5" s="115">
        <v>5.53</v>
      </c>
      <c r="E5" s="17">
        <f aca="true" t="shared" si="1" ref="E5:E20">RANK(D5,D$5:D$20)</f>
        <v>6</v>
      </c>
      <c r="F5" s="116"/>
      <c r="G5" s="113" t="s">
        <v>403</v>
      </c>
      <c r="H5" s="114">
        <v>98.54</v>
      </c>
      <c r="I5" s="17">
        <f aca="true" t="shared" si="2" ref="I5:I20">RANK(H5,H$5:H$20)</f>
        <v>3</v>
      </c>
      <c r="J5" s="115">
        <v>-0.1</v>
      </c>
      <c r="K5" s="17">
        <f aca="true" t="shared" si="3" ref="K5:K20">RANK(J5,J$5:J$20)</f>
        <v>11</v>
      </c>
    </row>
    <row r="6" spans="1:14" ht="18" customHeight="1">
      <c r="A6" s="113" t="s">
        <v>404</v>
      </c>
      <c r="B6" s="114">
        <v>0.3</v>
      </c>
      <c r="C6" s="17">
        <f t="shared" si="0"/>
        <v>15</v>
      </c>
      <c r="D6" s="115">
        <v>2.18</v>
      </c>
      <c r="E6" s="17">
        <f t="shared" si="1"/>
        <v>8</v>
      </c>
      <c r="F6" s="117"/>
      <c r="G6" s="113" t="s">
        <v>404</v>
      </c>
      <c r="H6" s="114">
        <v>99.53</v>
      </c>
      <c r="I6" s="17">
        <f t="shared" si="2"/>
        <v>2</v>
      </c>
      <c r="J6" s="115">
        <v>0.76</v>
      </c>
      <c r="K6" s="17">
        <f t="shared" si="3"/>
        <v>6</v>
      </c>
      <c r="N6" s="131"/>
    </row>
    <row r="7" spans="1:14" ht="18" customHeight="1">
      <c r="A7" s="113" t="s">
        <v>405</v>
      </c>
      <c r="B7" s="114">
        <v>9.8</v>
      </c>
      <c r="C7" s="17">
        <f t="shared" si="0"/>
        <v>3</v>
      </c>
      <c r="D7" s="115">
        <v>14.25</v>
      </c>
      <c r="E7" s="17">
        <f t="shared" si="1"/>
        <v>1</v>
      </c>
      <c r="F7" s="116"/>
      <c r="G7" s="113" t="s">
        <v>405</v>
      </c>
      <c r="H7" s="114">
        <v>96.48</v>
      </c>
      <c r="I7" s="17">
        <f t="shared" si="2"/>
        <v>11</v>
      </c>
      <c r="J7" s="115">
        <v>2.37</v>
      </c>
      <c r="K7" s="17">
        <f t="shared" si="3"/>
        <v>1</v>
      </c>
      <c r="N7" s="131"/>
    </row>
    <row r="8" spans="1:11" ht="18" customHeight="1">
      <c r="A8" s="113" t="s">
        <v>406</v>
      </c>
      <c r="B8" s="114">
        <v>6.7</v>
      </c>
      <c r="C8" s="17">
        <f t="shared" si="0"/>
        <v>6</v>
      </c>
      <c r="D8" s="115">
        <v>-0.47</v>
      </c>
      <c r="E8" s="17">
        <f t="shared" si="1"/>
        <v>11</v>
      </c>
      <c r="F8" s="116"/>
      <c r="G8" s="113" t="s">
        <v>406</v>
      </c>
      <c r="H8" s="114">
        <v>96.35</v>
      </c>
      <c r="I8" s="17">
        <f t="shared" si="2"/>
        <v>12</v>
      </c>
      <c r="J8" s="115">
        <v>-2.11</v>
      </c>
      <c r="K8" s="17">
        <f t="shared" si="3"/>
        <v>15</v>
      </c>
    </row>
    <row r="9" spans="1:11" ht="18" customHeight="1">
      <c r="A9" s="113" t="s">
        <v>407</v>
      </c>
      <c r="B9" s="114">
        <v>5</v>
      </c>
      <c r="C9" s="17">
        <f t="shared" si="0"/>
        <v>9</v>
      </c>
      <c r="D9" s="115">
        <v>-4.56</v>
      </c>
      <c r="E9" s="17">
        <f t="shared" si="1"/>
        <v>13</v>
      </c>
      <c r="F9" s="118"/>
      <c r="G9" s="113" t="s">
        <v>407</v>
      </c>
      <c r="H9" s="114">
        <v>97.46</v>
      </c>
      <c r="I9" s="17">
        <f t="shared" si="2"/>
        <v>8</v>
      </c>
      <c r="J9" s="115">
        <v>0.58</v>
      </c>
      <c r="K9" s="17">
        <f t="shared" si="3"/>
        <v>8</v>
      </c>
    </row>
    <row r="10" spans="1:11" ht="18" customHeight="1">
      <c r="A10" s="113" t="s">
        <v>408</v>
      </c>
      <c r="B10" s="114">
        <v>1.6</v>
      </c>
      <c r="C10" s="17">
        <f t="shared" si="0"/>
        <v>14</v>
      </c>
      <c r="D10" s="115">
        <v>-5.33</v>
      </c>
      <c r="E10" s="17">
        <f t="shared" si="1"/>
        <v>14</v>
      </c>
      <c r="F10" s="116"/>
      <c r="G10" s="113" t="s">
        <v>408</v>
      </c>
      <c r="H10" s="114">
        <v>95.41</v>
      </c>
      <c r="I10" s="17">
        <f t="shared" si="2"/>
        <v>15</v>
      </c>
      <c r="J10" s="115">
        <v>-2.68</v>
      </c>
      <c r="K10" s="17">
        <f t="shared" si="3"/>
        <v>16</v>
      </c>
    </row>
    <row r="11" spans="1:12" s="33" customFormat="1" ht="18" customHeight="1">
      <c r="A11" s="56" t="s">
        <v>422</v>
      </c>
      <c r="B11" s="119">
        <v>1.8</v>
      </c>
      <c r="C11" s="17">
        <f t="shared" si="0"/>
        <v>13</v>
      </c>
      <c r="D11" s="120">
        <v>-2.47</v>
      </c>
      <c r="E11" s="17">
        <f t="shared" si="1"/>
        <v>12</v>
      </c>
      <c r="F11" s="117"/>
      <c r="G11" s="56" t="s">
        <v>422</v>
      </c>
      <c r="H11" s="119">
        <v>98.43</v>
      </c>
      <c r="I11" s="17">
        <f t="shared" si="2"/>
        <v>4</v>
      </c>
      <c r="J11" s="120">
        <v>1.51</v>
      </c>
      <c r="K11" s="17">
        <f t="shared" si="3"/>
        <v>2</v>
      </c>
      <c r="L11" s="81"/>
    </row>
    <row r="12" spans="1:11" ht="18" customHeight="1">
      <c r="A12" s="113" t="s">
        <v>410</v>
      </c>
      <c r="B12" s="114">
        <v>12</v>
      </c>
      <c r="C12" s="17">
        <f t="shared" si="0"/>
        <v>1</v>
      </c>
      <c r="D12" s="115">
        <v>8.2</v>
      </c>
      <c r="E12" s="17">
        <f t="shared" si="1"/>
        <v>3</v>
      </c>
      <c r="F12" s="116"/>
      <c r="G12" s="113" t="s">
        <v>410</v>
      </c>
      <c r="H12" s="114">
        <v>97.92</v>
      </c>
      <c r="I12" s="17">
        <f t="shared" si="2"/>
        <v>7</v>
      </c>
      <c r="J12" s="115">
        <v>0.54</v>
      </c>
      <c r="K12" s="17">
        <f t="shared" si="3"/>
        <v>9</v>
      </c>
    </row>
    <row r="13" spans="1:11" ht="18" customHeight="1">
      <c r="A13" s="113" t="s">
        <v>411</v>
      </c>
      <c r="B13" s="114">
        <v>9.4</v>
      </c>
      <c r="C13" s="17">
        <f t="shared" si="0"/>
        <v>4</v>
      </c>
      <c r="D13" s="115">
        <v>10.07</v>
      </c>
      <c r="E13" s="17">
        <f t="shared" si="1"/>
        <v>2</v>
      </c>
      <c r="F13" s="116"/>
      <c r="G13" s="113" t="s">
        <v>411</v>
      </c>
      <c r="H13" s="114">
        <v>96.34</v>
      </c>
      <c r="I13" s="17">
        <f t="shared" si="2"/>
        <v>13</v>
      </c>
      <c r="J13" s="115">
        <v>-1.75</v>
      </c>
      <c r="K13" s="17">
        <f t="shared" si="3"/>
        <v>14</v>
      </c>
    </row>
    <row r="14" spans="1:11" ht="18" customHeight="1">
      <c r="A14" s="113" t="s">
        <v>412</v>
      </c>
      <c r="B14" s="114">
        <v>3.6</v>
      </c>
      <c r="C14" s="17">
        <f t="shared" si="0"/>
        <v>12</v>
      </c>
      <c r="D14" s="115">
        <v>-0.2</v>
      </c>
      <c r="E14" s="17">
        <f t="shared" si="1"/>
        <v>10</v>
      </c>
      <c r="F14" s="121"/>
      <c r="G14" s="113" t="s">
        <v>412</v>
      </c>
      <c r="H14" s="114">
        <v>96.74</v>
      </c>
      <c r="I14" s="17">
        <f t="shared" si="2"/>
        <v>9</v>
      </c>
      <c r="J14" s="115">
        <v>-0.02</v>
      </c>
      <c r="K14" s="17">
        <f t="shared" si="3"/>
        <v>10</v>
      </c>
    </row>
    <row r="15" spans="1:11" ht="18" customHeight="1">
      <c r="A15" s="113" t="s">
        <v>413</v>
      </c>
      <c r="B15" s="114">
        <v>6.7</v>
      </c>
      <c r="C15" s="17">
        <f t="shared" si="0"/>
        <v>6</v>
      </c>
      <c r="D15" s="115">
        <v>-6.6</v>
      </c>
      <c r="E15" s="17">
        <f t="shared" si="1"/>
        <v>15</v>
      </c>
      <c r="F15" s="116"/>
      <c r="G15" s="113" t="s">
        <v>413</v>
      </c>
      <c r="H15" s="114">
        <v>99.97</v>
      </c>
      <c r="I15" s="17">
        <f t="shared" si="2"/>
        <v>1</v>
      </c>
      <c r="J15" s="115">
        <v>1.22</v>
      </c>
      <c r="K15" s="17">
        <f t="shared" si="3"/>
        <v>3</v>
      </c>
    </row>
    <row r="16" spans="1:11" ht="18" customHeight="1">
      <c r="A16" s="113" t="s">
        <v>414</v>
      </c>
      <c r="B16" s="114">
        <v>6.3</v>
      </c>
      <c r="C16" s="17">
        <f t="shared" si="0"/>
        <v>8</v>
      </c>
      <c r="D16" s="115">
        <v>7.84</v>
      </c>
      <c r="E16" s="17">
        <f t="shared" si="1"/>
        <v>4</v>
      </c>
      <c r="F16" s="116"/>
      <c r="G16" s="113" t="s">
        <v>414</v>
      </c>
      <c r="H16" s="114">
        <v>95.04</v>
      </c>
      <c r="I16" s="17">
        <f t="shared" si="2"/>
        <v>16</v>
      </c>
      <c r="J16" s="115">
        <v>-0.52</v>
      </c>
      <c r="K16" s="17">
        <f t="shared" si="3"/>
        <v>12</v>
      </c>
    </row>
    <row r="17" spans="1:11" ht="18" customHeight="1">
      <c r="A17" s="113" t="s">
        <v>415</v>
      </c>
      <c r="B17" s="114">
        <v>4.6</v>
      </c>
      <c r="C17" s="17">
        <f t="shared" si="0"/>
        <v>11</v>
      </c>
      <c r="D17" s="115">
        <v>7.59</v>
      </c>
      <c r="E17" s="17">
        <f t="shared" si="1"/>
        <v>5</v>
      </c>
      <c r="F17" s="116"/>
      <c r="G17" s="113" t="s">
        <v>415</v>
      </c>
      <c r="H17" s="114">
        <v>98.38</v>
      </c>
      <c r="I17" s="17">
        <f t="shared" si="2"/>
        <v>5</v>
      </c>
      <c r="J17" s="115">
        <v>0.6</v>
      </c>
      <c r="K17" s="17">
        <f t="shared" si="3"/>
        <v>7</v>
      </c>
    </row>
    <row r="18" spans="1:11" ht="18" customHeight="1">
      <c r="A18" s="113" t="s">
        <v>430</v>
      </c>
      <c r="B18" s="114">
        <v>11</v>
      </c>
      <c r="C18" s="17">
        <f t="shared" si="0"/>
        <v>2</v>
      </c>
      <c r="D18" s="115">
        <v>5.16</v>
      </c>
      <c r="E18" s="17">
        <f t="shared" si="1"/>
        <v>7</v>
      </c>
      <c r="F18" s="116"/>
      <c r="G18" s="113" t="s">
        <v>430</v>
      </c>
      <c r="H18" s="114">
        <v>98.38</v>
      </c>
      <c r="I18" s="17">
        <f t="shared" si="2"/>
        <v>5</v>
      </c>
      <c r="J18" s="115">
        <v>1.18</v>
      </c>
      <c r="K18" s="17">
        <f t="shared" si="3"/>
        <v>4</v>
      </c>
    </row>
    <row r="19" spans="1:11" ht="18" customHeight="1">
      <c r="A19" s="113" t="s">
        <v>417</v>
      </c>
      <c r="B19" s="114">
        <v>0.3</v>
      </c>
      <c r="C19" s="17">
        <f t="shared" si="0"/>
        <v>15</v>
      </c>
      <c r="D19" s="115">
        <v>-19.65</v>
      </c>
      <c r="E19" s="17">
        <f t="shared" si="1"/>
        <v>16</v>
      </c>
      <c r="F19" s="116"/>
      <c r="G19" s="113" t="s">
        <v>417</v>
      </c>
      <c r="H19" s="114">
        <v>96.28</v>
      </c>
      <c r="I19" s="17">
        <f t="shared" si="2"/>
        <v>14</v>
      </c>
      <c r="J19" s="115">
        <v>-1.26</v>
      </c>
      <c r="K19" s="17">
        <f t="shared" si="3"/>
        <v>13</v>
      </c>
    </row>
    <row r="20" spans="1:11" ht="18" customHeight="1">
      <c r="A20" s="122" t="s">
        <v>418</v>
      </c>
      <c r="B20" s="123">
        <v>4.8</v>
      </c>
      <c r="C20" s="25">
        <f t="shared" si="0"/>
        <v>10</v>
      </c>
      <c r="D20" s="124">
        <v>0.72</v>
      </c>
      <c r="E20" s="25">
        <f t="shared" si="1"/>
        <v>9</v>
      </c>
      <c r="F20" s="116"/>
      <c r="G20" s="122" t="s">
        <v>418</v>
      </c>
      <c r="H20" s="123">
        <v>96.7</v>
      </c>
      <c r="I20" s="25">
        <f t="shared" si="2"/>
        <v>10</v>
      </c>
      <c r="J20" s="124">
        <v>0.92</v>
      </c>
      <c r="K20" s="25">
        <f t="shared" si="3"/>
        <v>5</v>
      </c>
    </row>
    <row r="21" spans="1:11" ht="30" customHeight="1">
      <c r="A21" s="125"/>
      <c r="B21" s="126"/>
      <c r="C21" s="127"/>
      <c r="D21" s="116"/>
      <c r="E21" s="127"/>
      <c r="F21" s="116"/>
      <c r="G21" s="128"/>
      <c r="H21" s="116"/>
      <c r="I21" s="127"/>
      <c r="J21" s="116"/>
      <c r="K21" s="132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N17" sqref="N17"/>
    </sheetView>
  </sheetViews>
  <sheetFormatPr defaultColWidth="9.00390625" defaultRowHeight="14.25"/>
  <cols>
    <col min="1" max="1" width="14.50390625" style="80" customWidth="1"/>
    <col min="2" max="6" width="9.00390625" style="80" customWidth="1"/>
    <col min="7" max="7" width="15.75390625" style="80" customWidth="1"/>
    <col min="8" max="8" width="12.625" style="80" bestFit="1" customWidth="1"/>
    <col min="9" max="16384" width="9.00390625" style="80" customWidth="1"/>
  </cols>
  <sheetData>
    <row r="1" spans="1:11" s="33" customFormat="1" ht="30" customHeight="1">
      <c r="A1" s="540" t="s">
        <v>431</v>
      </c>
      <c r="B1" s="540"/>
      <c r="C1" s="540"/>
      <c r="D1" s="540"/>
      <c r="E1" s="540"/>
      <c r="F1" s="97"/>
      <c r="G1" s="540" t="s">
        <v>432</v>
      </c>
      <c r="H1" s="540"/>
      <c r="I1" s="540"/>
      <c r="J1" s="540"/>
      <c r="K1" s="540"/>
    </row>
    <row r="2" spans="1:11" s="34" customFormat="1" ht="15" customHeight="1">
      <c r="A2" s="38"/>
      <c r="B2" s="39"/>
      <c r="C2" s="40"/>
      <c r="D2" s="561" t="s">
        <v>426</v>
      </c>
      <c r="E2" s="561"/>
      <c r="F2" s="45"/>
      <c r="G2" s="45"/>
      <c r="H2" s="80"/>
      <c r="I2" s="80"/>
      <c r="J2" s="561" t="s">
        <v>348</v>
      </c>
      <c r="K2" s="561"/>
    </row>
    <row r="3" spans="1:11" s="34" customFormat="1" ht="39.75" customHeight="1">
      <c r="A3" s="41" t="s">
        <v>352</v>
      </c>
      <c r="B3" s="82" t="s">
        <v>433</v>
      </c>
      <c r="C3" s="82" t="s">
        <v>400</v>
      </c>
      <c r="D3" s="42" t="s">
        <v>434</v>
      </c>
      <c r="E3" s="83" t="s">
        <v>400</v>
      </c>
      <c r="F3" s="98"/>
      <c r="G3" s="41" t="s">
        <v>352</v>
      </c>
      <c r="H3" s="42" t="s">
        <v>399</v>
      </c>
      <c r="I3" s="42" t="s">
        <v>400</v>
      </c>
      <c r="J3" s="42" t="s">
        <v>401</v>
      </c>
      <c r="K3" s="43" t="s">
        <v>400</v>
      </c>
    </row>
    <row r="4" spans="1:11" s="34" customFormat="1" ht="18" customHeight="1">
      <c r="A4" s="46" t="s">
        <v>402</v>
      </c>
      <c r="B4" s="47">
        <v>-0.85</v>
      </c>
      <c r="C4" s="48"/>
      <c r="D4" s="99">
        <v>-2.07</v>
      </c>
      <c r="E4" s="48"/>
      <c r="F4" s="100"/>
      <c r="G4" s="46" t="s">
        <v>402</v>
      </c>
      <c r="H4" s="47"/>
      <c r="I4" s="48"/>
      <c r="J4" s="99">
        <v>5.7</v>
      </c>
      <c r="K4" s="48"/>
    </row>
    <row r="5" spans="1:11" s="34" customFormat="1" ht="18" customHeight="1">
      <c r="A5" s="50" t="s">
        <v>403</v>
      </c>
      <c r="B5" s="52">
        <v>-2.31</v>
      </c>
      <c r="C5" s="53">
        <f aca="true" t="shared" si="0" ref="C5:C20">RANK(B5,B$5:B$20)</f>
        <v>12</v>
      </c>
      <c r="D5" s="99">
        <v>-18.73</v>
      </c>
      <c r="E5" s="53">
        <f aca="true" t="shared" si="1" ref="E5:E20">RANK(D5,D$5:D$20)</f>
        <v>16</v>
      </c>
      <c r="F5" s="100"/>
      <c r="G5" s="50" t="s">
        <v>403</v>
      </c>
      <c r="H5" s="52"/>
      <c r="I5" s="53"/>
      <c r="J5" s="99">
        <v>7.9</v>
      </c>
      <c r="K5" s="53">
        <f aca="true" t="shared" si="2" ref="K5:K20">RANK(J5,J$5:J$20)</f>
        <v>6</v>
      </c>
    </row>
    <row r="6" spans="1:11" s="34" customFormat="1" ht="18" customHeight="1">
      <c r="A6" s="50" t="s">
        <v>404</v>
      </c>
      <c r="B6" s="52">
        <v>0.76</v>
      </c>
      <c r="C6" s="53">
        <f t="shared" si="0"/>
        <v>5</v>
      </c>
      <c r="D6" s="99">
        <v>25.83</v>
      </c>
      <c r="E6" s="53">
        <f t="shared" si="1"/>
        <v>4</v>
      </c>
      <c r="F6" s="100"/>
      <c r="G6" s="50" t="s">
        <v>404</v>
      </c>
      <c r="H6" s="52"/>
      <c r="I6" s="53"/>
      <c r="J6" s="99">
        <v>-6.6</v>
      </c>
      <c r="K6" s="53">
        <f t="shared" si="2"/>
        <v>16</v>
      </c>
    </row>
    <row r="7" spans="1:11" s="34" customFormat="1" ht="18" customHeight="1">
      <c r="A7" s="50" t="s">
        <v>405</v>
      </c>
      <c r="B7" s="52">
        <v>18.14</v>
      </c>
      <c r="C7" s="53">
        <f t="shared" si="0"/>
        <v>1</v>
      </c>
      <c r="D7" s="99">
        <v>20.39</v>
      </c>
      <c r="E7" s="53">
        <f t="shared" si="1"/>
        <v>6</v>
      </c>
      <c r="F7" s="100"/>
      <c r="G7" s="50" t="s">
        <v>405</v>
      </c>
      <c r="H7" s="52"/>
      <c r="I7" s="53"/>
      <c r="J7" s="99">
        <v>4.8</v>
      </c>
      <c r="K7" s="53">
        <f t="shared" si="2"/>
        <v>11</v>
      </c>
    </row>
    <row r="8" spans="1:11" s="34" customFormat="1" ht="18" customHeight="1">
      <c r="A8" s="50" t="s">
        <v>406</v>
      </c>
      <c r="B8" s="52">
        <v>-8.36</v>
      </c>
      <c r="C8" s="53">
        <f t="shared" si="0"/>
        <v>14</v>
      </c>
      <c r="D8" s="99">
        <v>0.41</v>
      </c>
      <c r="E8" s="53">
        <f t="shared" si="1"/>
        <v>13</v>
      </c>
      <c r="F8" s="100"/>
      <c r="G8" s="50" t="s">
        <v>406</v>
      </c>
      <c r="H8" s="52"/>
      <c r="I8" s="53"/>
      <c r="J8" s="99">
        <v>-0.9</v>
      </c>
      <c r="K8" s="53">
        <f t="shared" si="2"/>
        <v>13</v>
      </c>
    </row>
    <row r="9" spans="1:11" s="34" customFormat="1" ht="18" customHeight="1">
      <c r="A9" s="50" t="s">
        <v>407</v>
      </c>
      <c r="B9" s="52">
        <v>-11.59</v>
      </c>
      <c r="C9" s="53">
        <f t="shared" si="0"/>
        <v>16</v>
      </c>
      <c r="D9" s="99">
        <v>5</v>
      </c>
      <c r="E9" s="53">
        <f t="shared" si="1"/>
        <v>11</v>
      </c>
      <c r="F9" s="100"/>
      <c r="G9" s="50" t="s">
        <v>407</v>
      </c>
      <c r="H9" s="52"/>
      <c r="I9" s="53"/>
      <c r="J9" s="99">
        <v>5.2</v>
      </c>
      <c r="K9" s="53">
        <f t="shared" si="2"/>
        <v>10</v>
      </c>
    </row>
    <row r="10" spans="1:11" s="34" customFormat="1" ht="18" customHeight="1">
      <c r="A10" s="50" t="s">
        <v>408</v>
      </c>
      <c r="B10" s="52">
        <v>-9.62</v>
      </c>
      <c r="C10" s="53">
        <f t="shared" si="0"/>
        <v>15</v>
      </c>
      <c r="D10" s="99">
        <v>17.32</v>
      </c>
      <c r="E10" s="53">
        <f t="shared" si="1"/>
        <v>8</v>
      </c>
      <c r="F10" s="100"/>
      <c r="G10" s="50" t="s">
        <v>408</v>
      </c>
      <c r="H10" s="52"/>
      <c r="I10" s="53"/>
      <c r="J10" s="99">
        <v>5.7</v>
      </c>
      <c r="K10" s="53">
        <f t="shared" si="2"/>
        <v>9</v>
      </c>
    </row>
    <row r="11" spans="1:11" s="33" customFormat="1" ht="18" customHeight="1">
      <c r="A11" s="56" t="s">
        <v>409</v>
      </c>
      <c r="B11" s="57">
        <v>-7.14</v>
      </c>
      <c r="C11" s="87">
        <f t="shared" si="0"/>
        <v>13</v>
      </c>
      <c r="D11" s="99">
        <v>8.95</v>
      </c>
      <c r="E11" s="87">
        <f t="shared" si="1"/>
        <v>10</v>
      </c>
      <c r="F11" s="101"/>
      <c r="G11" s="56" t="s">
        <v>422</v>
      </c>
      <c r="H11" s="57"/>
      <c r="I11" s="87"/>
      <c r="J11" s="99">
        <v>8.3</v>
      </c>
      <c r="K11" s="87">
        <f t="shared" si="2"/>
        <v>3</v>
      </c>
    </row>
    <row r="12" spans="1:11" s="34" customFormat="1" ht="18" customHeight="1">
      <c r="A12" s="50" t="s">
        <v>410</v>
      </c>
      <c r="B12" s="52">
        <v>2.21</v>
      </c>
      <c r="C12" s="53">
        <f t="shared" si="0"/>
        <v>4</v>
      </c>
      <c r="D12" s="99">
        <v>1.22</v>
      </c>
      <c r="E12" s="53">
        <f t="shared" si="1"/>
        <v>12</v>
      </c>
      <c r="F12" s="100"/>
      <c r="G12" s="50" t="s">
        <v>410</v>
      </c>
      <c r="H12" s="52"/>
      <c r="I12" s="53"/>
      <c r="J12" s="99">
        <v>8.1</v>
      </c>
      <c r="K12" s="53">
        <f t="shared" si="2"/>
        <v>4</v>
      </c>
    </row>
    <row r="13" spans="1:11" s="34" customFormat="1" ht="18" customHeight="1">
      <c r="A13" s="50" t="s">
        <v>411</v>
      </c>
      <c r="B13" s="52">
        <v>-1.49</v>
      </c>
      <c r="C13" s="53">
        <f t="shared" si="0"/>
        <v>10</v>
      </c>
      <c r="D13" s="99">
        <v>-10.22</v>
      </c>
      <c r="E13" s="53">
        <f t="shared" si="1"/>
        <v>15</v>
      </c>
      <c r="F13" s="100"/>
      <c r="G13" s="50" t="s">
        <v>411</v>
      </c>
      <c r="H13" s="52"/>
      <c r="I13" s="53"/>
      <c r="J13" s="99">
        <v>8.1</v>
      </c>
      <c r="K13" s="53">
        <f t="shared" si="2"/>
        <v>4</v>
      </c>
    </row>
    <row r="14" spans="1:11" s="34" customFormat="1" ht="18" customHeight="1">
      <c r="A14" s="50" t="s">
        <v>412</v>
      </c>
      <c r="B14" s="52">
        <v>-0.78</v>
      </c>
      <c r="C14" s="53">
        <f t="shared" si="0"/>
        <v>8</v>
      </c>
      <c r="D14" s="99">
        <v>28.36</v>
      </c>
      <c r="E14" s="53">
        <f t="shared" si="1"/>
        <v>3</v>
      </c>
      <c r="F14" s="100"/>
      <c r="G14" s="50" t="s">
        <v>412</v>
      </c>
      <c r="H14" s="52"/>
      <c r="I14" s="53"/>
      <c r="J14" s="99">
        <v>6.1</v>
      </c>
      <c r="K14" s="53">
        <f t="shared" si="2"/>
        <v>8</v>
      </c>
    </row>
    <row r="15" spans="1:11" s="34" customFormat="1" ht="18" customHeight="1">
      <c r="A15" s="50" t="s">
        <v>413</v>
      </c>
      <c r="B15" s="52">
        <v>2.6</v>
      </c>
      <c r="C15" s="53">
        <f t="shared" si="0"/>
        <v>3</v>
      </c>
      <c r="D15" s="99">
        <v>36.87</v>
      </c>
      <c r="E15" s="53">
        <f t="shared" si="1"/>
        <v>2</v>
      </c>
      <c r="F15" s="100"/>
      <c r="G15" s="50" t="s">
        <v>413</v>
      </c>
      <c r="H15" s="52"/>
      <c r="I15" s="53"/>
      <c r="J15" s="99">
        <v>1.8</v>
      </c>
      <c r="K15" s="53">
        <f t="shared" si="2"/>
        <v>12</v>
      </c>
    </row>
    <row r="16" spans="1:11" s="34" customFormat="1" ht="18" customHeight="1">
      <c r="A16" s="50" t="s">
        <v>414</v>
      </c>
      <c r="B16" s="52">
        <v>-0.76</v>
      </c>
      <c r="C16" s="53">
        <f t="shared" si="0"/>
        <v>7</v>
      </c>
      <c r="D16" s="99">
        <v>12.07</v>
      </c>
      <c r="E16" s="53">
        <f t="shared" si="1"/>
        <v>9</v>
      </c>
      <c r="F16" s="100"/>
      <c r="G16" s="50" t="s">
        <v>414</v>
      </c>
      <c r="H16" s="52"/>
      <c r="I16" s="53"/>
      <c r="J16" s="99">
        <v>6.3</v>
      </c>
      <c r="K16" s="53">
        <f t="shared" si="2"/>
        <v>7</v>
      </c>
    </row>
    <row r="17" spans="1:11" s="34" customFormat="1" ht="18" customHeight="1">
      <c r="A17" s="50" t="s">
        <v>415</v>
      </c>
      <c r="B17" s="52">
        <v>-0.23</v>
      </c>
      <c r="C17" s="53">
        <f t="shared" si="0"/>
        <v>6</v>
      </c>
      <c r="D17" s="99">
        <v>-4.19</v>
      </c>
      <c r="E17" s="53">
        <f t="shared" si="1"/>
        <v>14</v>
      </c>
      <c r="F17" s="100"/>
      <c r="G17" s="50" t="s">
        <v>415</v>
      </c>
      <c r="H17" s="52"/>
      <c r="I17" s="53"/>
      <c r="J17" s="99">
        <v>10.8</v>
      </c>
      <c r="K17" s="53">
        <f t="shared" si="2"/>
        <v>1</v>
      </c>
    </row>
    <row r="18" spans="1:11" s="34" customFormat="1" ht="18" customHeight="1">
      <c r="A18" s="50" t="s">
        <v>423</v>
      </c>
      <c r="B18" s="52">
        <v>-1.76</v>
      </c>
      <c r="C18" s="53">
        <f t="shared" si="0"/>
        <v>11</v>
      </c>
      <c r="D18" s="99">
        <v>23.16</v>
      </c>
      <c r="E18" s="53">
        <f t="shared" si="1"/>
        <v>5</v>
      </c>
      <c r="F18" s="100"/>
      <c r="G18" s="50" t="s">
        <v>423</v>
      </c>
      <c r="H18" s="52"/>
      <c r="I18" s="53"/>
      <c r="J18" s="99">
        <v>-3.2</v>
      </c>
      <c r="K18" s="53">
        <f t="shared" si="2"/>
        <v>14</v>
      </c>
    </row>
    <row r="19" spans="1:11" s="34" customFormat="1" ht="18" customHeight="1">
      <c r="A19" s="50" t="s">
        <v>417</v>
      </c>
      <c r="B19" s="52">
        <v>5.17</v>
      </c>
      <c r="C19" s="53">
        <f t="shared" si="0"/>
        <v>2</v>
      </c>
      <c r="D19" s="99">
        <v>49.05</v>
      </c>
      <c r="E19" s="53">
        <f t="shared" si="1"/>
        <v>1</v>
      </c>
      <c r="F19" s="100"/>
      <c r="G19" s="50" t="s">
        <v>417</v>
      </c>
      <c r="H19" s="52"/>
      <c r="I19" s="53"/>
      <c r="J19" s="99">
        <v>10.1</v>
      </c>
      <c r="K19" s="53">
        <f t="shared" si="2"/>
        <v>2</v>
      </c>
    </row>
    <row r="20" spans="1:11" s="34" customFormat="1" ht="18" customHeight="1">
      <c r="A20" s="60" t="s">
        <v>418</v>
      </c>
      <c r="B20" s="61">
        <v>-1.15</v>
      </c>
      <c r="C20" s="62">
        <f t="shared" si="0"/>
        <v>9</v>
      </c>
      <c r="D20" s="102">
        <v>18</v>
      </c>
      <c r="E20" s="62">
        <f t="shared" si="1"/>
        <v>7</v>
      </c>
      <c r="F20" s="100"/>
      <c r="G20" s="60" t="s">
        <v>418</v>
      </c>
      <c r="H20" s="61"/>
      <c r="I20" s="62"/>
      <c r="J20" s="102">
        <v>-4.2</v>
      </c>
      <c r="K20" s="62">
        <f t="shared" si="2"/>
        <v>15</v>
      </c>
    </row>
    <row r="21" spans="1:11" s="34" customFormat="1" ht="30" customHeight="1">
      <c r="A21" s="103"/>
      <c r="B21" s="90"/>
      <c r="C21" s="90"/>
      <c r="D21" s="91"/>
      <c r="E21" s="90"/>
      <c r="F21" s="75"/>
      <c r="G21" s="103"/>
      <c r="H21" s="90"/>
      <c r="I21" s="90"/>
      <c r="J21" s="91"/>
      <c r="K21" s="90"/>
    </row>
    <row r="22" spans="1:11" ht="14.25">
      <c r="A22" s="564"/>
      <c r="B22" s="564"/>
      <c r="C22" s="564"/>
      <c r="D22" s="564"/>
      <c r="E22" s="564"/>
      <c r="G22" s="75"/>
      <c r="H22" s="75"/>
      <c r="I22" s="75"/>
      <c r="J22" s="75"/>
      <c r="K22" s="104"/>
    </row>
    <row r="24" ht="14.25">
      <c r="H24" s="80">
        <v>10000</v>
      </c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K26" sqref="K26"/>
    </sheetView>
  </sheetViews>
  <sheetFormatPr defaultColWidth="9.00390625" defaultRowHeight="19.5" customHeight="1"/>
  <cols>
    <col min="1" max="1" width="7.625" style="34" customWidth="1"/>
    <col min="2" max="2" width="1.875" style="34" customWidth="1"/>
    <col min="3" max="3" width="16.75390625" style="75" customWidth="1"/>
    <col min="4" max="4" width="8.625" style="34" customWidth="1"/>
    <col min="5" max="5" width="7.625" style="34" customWidth="1"/>
    <col min="6" max="6" width="8.625" style="36" customWidth="1"/>
    <col min="7" max="7" width="7.625" style="34" customWidth="1"/>
    <col min="8" max="8" width="9.00390625" style="75" customWidth="1"/>
    <col min="9" max="9" width="15.50390625" style="34" customWidth="1"/>
    <col min="10" max="16384" width="9.00390625" style="34" customWidth="1"/>
  </cols>
  <sheetData>
    <row r="1" spans="1:13" s="33" customFormat="1" ht="30" customHeight="1">
      <c r="A1" s="80"/>
      <c r="B1" s="67"/>
      <c r="C1" s="67" t="s">
        <v>435</v>
      </c>
      <c r="D1" s="77"/>
      <c r="E1" s="77"/>
      <c r="F1" s="77"/>
      <c r="G1" s="77"/>
      <c r="H1" s="81"/>
      <c r="I1" s="77" t="s">
        <v>436</v>
      </c>
      <c r="J1" s="68"/>
      <c r="K1" s="68"/>
      <c r="L1" s="68"/>
      <c r="M1" s="68"/>
    </row>
    <row r="2" spans="1:13" ht="15" customHeight="1">
      <c r="A2" s="80"/>
      <c r="B2" s="69"/>
      <c r="C2" s="45"/>
      <c r="F2" s="561" t="s">
        <v>348</v>
      </c>
      <c r="G2" s="561"/>
      <c r="I2" s="45"/>
      <c r="L2" s="561" t="s">
        <v>437</v>
      </c>
      <c r="M2" s="561"/>
    </row>
    <row r="3" spans="1:13" ht="39.75" customHeight="1">
      <c r="A3" s="80"/>
      <c r="B3" s="45"/>
      <c r="C3" s="41" t="s">
        <v>352</v>
      </c>
      <c r="D3" s="82" t="s">
        <v>399</v>
      </c>
      <c r="E3" s="82" t="s">
        <v>400</v>
      </c>
      <c r="F3" s="82" t="s">
        <v>401</v>
      </c>
      <c r="G3" s="83" t="s">
        <v>400</v>
      </c>
      <c r="I3" s="41" t="s">
        <v>352</v>
      </c>
      <c r="J3" s="42" t="s">
        <v>438</v>
      </c>
      <c r="K3" s="42" t="s">
        <v>400</v>
      </c>
      <c r="L3" s="42" t="s">
        <v>439</v>
      </c>
      <c r="M3" s="43" t="s">
        <v>400</v>
      </c>
    </row>
    <row r="4" spans="1:13" ht="18" customHeight="1">
      <c r="A4" s="80"/>
      <c r="B4" s="84"/>
      <c r="C4" s="46" t="s">
        <v>402</v>
      </c>
      <c r="D4" s="47">
        <v>1830.3931</v>
      </c>
      <c r="E4" s="48"/>
      <c r="F4" s="49">
        <v>12.838651</v>
      </c>
      <c r="G4" s="48"/>
      <c r="I4" s="46" t="s">
        <v>402</v>
      </c>
      <c r="J4" s="47">
        <v>5</v>
      </c>
      <c r="K4" s="48"/>
      <c r="L4" s="49">
        <v>21.8</v>
      </c>
      <c r="M4" s="48"/>
    </row>
    <row r="5" spans="1:13" ht="18" customHeight="1">
      <c r="A5" s="80"/>
      <c r="B5" s="84"/>
      <c r="C5" s="50" t="s">
        <v>403</v>
      </c>
      <c r="D5" s="52">
        <v>443.0762</v>
      </c>
      <c r="E5" s="53">
        <f aca="true" t="shared" si="0" ref="E5:E20">RANK(D5,D$5:D$20)</f>
        <v>1</v>
      </c>
      <c r="F5" s="54">
        <v>3.444723907287443</v>
      </c>
      <c r="G5" s="53">
        <f aca="true" t="shared" si="1" ref="G5:G20">RANK(F5,F$5:F$20)</f>
        <v>15</v>
      </c>
      <c r="I5" s="50" t="s">
        <v>403</v>
      </c>
      <c r="J5" s="52">
        <v>0.1</v>
      </c>
      <c r="K5" s="53">
        <f aca="true" t="shared" si="2" ref="K5:K20">RANK(J5,J$5:J$20)</f>
        <v>13</v>
      </c>
      <c r="L5" s="54">
        <v>-5.6</v>
      </c>
      <c r="M5" s="53">
        <f aca="true" t="shared" si="3" ref="M5:M20">RANK(L5,L$5:L$20)</f>
        <v>15</v>
      </c>
    </row>
    <row r="6" spans="1:13" ht="18" customHeight="1">
      <c r="A6" s="80"/>
      <c r="B6" s="85"/>
      <c r="C6" s="55" t="s">
        <v>404</v>
      </c>
      <c r="D6" s="52">
        <v>51.9465</v>
      </c>
      <c r="E6" s="53">
        <f t="shared" si="0"/>
        <v>14</v>
      </c>
      <c r="F6" s="54">
        <v>9.350693092233367</v>
      </c>
      <c r="G6" s="53">
        <f t="shared" si="1"/>
        <v>6</v>
      </c>
      <c r="I6" s="55" t="s">
        <v>404</v>
      </c>
      <c r="J6" s="52">
        <v>-6.4</v>
      </c>
      <c r="K6" s="53">
        <f t="shared" si="2"/>
        <v>15</v>
      </c>
      <c r="L6" s="54">
        <v>1</v>
      </c>
      <c r="M6" s="53">
        <f t="shared" si="3"/>
        <v>14</v>
      </c>
    </row>
    <row r="7" spans="1:13" ht="18" customHeight="1">
      <c r="A7" s="80"/>
      <c r="B7" s="84"/>
      <c r="C7" s="50" t="s">
        <v>405</v>
      </c>
      <c r="D7" s="52">
        <v>76.6525</v>
      </c>
      <c r="E7" s="53">
        <f t="shared" si="0"/>
        <v>10</v>
      </c>
      <c r="F7" s="54">
        <v>9.365770557668766</v>
      </c>
      <c r="G7" s="53">
        <f t="shared" si="1"/>
        <v>5</v>
      </c>
      <c r="I7" s="50" t="s">
        <v>405</v>
      </c>
      <c r="J7" s="52">
        <v>8.9</v>
      </c>
      <c r="K7" s="53">
        <f t="shared" si="2"/>
        <v>9</v>
      </c>
      <c r="L7" s="54">
        <v>28.4</v>
      </c>
      <c r="M7" s="53">
        <f t="shared" si="3"/>
        <v>8</v>
      </c>
    </row>
    <row r="8" spans="1:13" ht="18" customHeight="1">
      <c r="A8" s="80"/>
      <c r="B8" s="84"/>
      <c r="C8" s="50" t="s">
        <v>406</v>
      </c>
      <c r="D8" s="52">
        <v>73.244</v>
      </c>
      <c r="E8" s="53">
        <f t="shared" si="0"/>
        <v>11</v>
      </c>
      <c r="F8" s="54">
        <v>7.821965096679695</v>
      </c>
      <c r="G8" s="53">
        <f t="shared" si="1"/>
        <v>10</v>
      </c>
      <c r="I8" s="50" t="s">
        <v>406</v>
      </c>
      <c r="J8" s="52">
        <v>10.4</v>
      </c>
      <c r="K8" s="53">
        <f t="shared" si="2"/>
        <v>7</v>
      </c>
      <c r="L8" s="54">
        <v>32.2</v>
      </c>
      <c r="M8" s="53">
        <f t="shared" si="3"/>
        <v>6</v>
      </c>
    </row>
    <row r="9" spans="1:13" ht="18" customHeight="1">
      <c r="A9" s="80"/>
      <c r="B9" s="85"/>
      <c r="C9" s="55" t="s">
        <v>407</v>
      </c>
      <c r="D9" s="52">
        <v>82.7338</v>
      </c>
      <c r="E9" s="53">
        <f t="shared" si="0"/>
        <v>9</v>
      </c>
      <c r="F9" s="54">
        <v>8.504340367714851</v>
      </c>
      <c r="G9" s="53">
        <f t="shared" si="1"/>
        <v>8</v>
      </c>
      <c r="I9" s="55" t="s">
        <v>407</v>
      </c>
      <c r="J9" s="52">
        <v>-3.7</v>
      </c>
      <c r="K9" s="53">
        <f t="shared" si="2"/>
        <v>14</v>
      </c>
      <c r="L9" s="54">
        <v>3.2</v>
      </c>
      <c r="M9" s="53">
        <f t="shared" si="3"/>
        <v>13</v>
      </c>
    </row>
    <row r="10" spans="1:13" ht="18" customHeight="1">
      <c r="A10" s="80"/>
      <c r="B10" s="84"/>
      <c r="C10" s="50" t="s">
        <v>408</v>
      </c>
      <c r="D10" s="52">
        <v>88.8972</v>
      </c>
      <c r="E10" s="53">
        <f t="shared" si="0"/>
        <v>6</v>
      </c>
      <c r="F10" s="54">
        <v>7.832605531295488</v>
      </c>
      <c r="G10" s="53">
        <f t="shared" si="1"/>
        <v>9</v>
      </c>
      <c r="I10" s="50" t="s">
        <v>408</v>
      </c>
      <c r="J10" s="52">
        <v>-15.6</v>
      </c>
      <c r="K10" s="53">
        <f t="shared" si="2"/>
        <v>16</v>
      </c>
      <c r="L10" s="54">
        <v>17.9</v>
      </c>
      <c r="M10" s="53">
        <f t="shared" si="3"/>
        <v>11</v>
      </c>
    </row>
    <row r="11" spans="1:13" s="33" customFormat="1" ht="18" customHeight="1">
      <c r="A11" s="80"/>
      <c r="B11" s="86"/>
      <c r="C11" s="56" t="s">
        <v>422</v>
      </c>
      <c r="D11" s="57">
        <v>61.6972</v>
      </c>
      <c r="E11" s="87">
        <f t="shared" si="0"/>
        <v>12</v>
      </c>
      <c r="F11" s="58">
        <v>22.81520350029262</v>
      </c>
      <c r="G11" s="87">
        <f t="shared" si="1"/>
        <v>1</v>
      </c>
      <c r="H11" s="81"/>
      <c r="I11" s="56" t="s">
        <v>422</v>
      </c>
      <c r="J11" s="57">
        <v>12.7</v>
      </c>
      <c r="K11" s="87">
        <f t="shared" si="2"/>
        <v>4</v>
      </c>
      <c r="L11" s="58">
        <v>57.6</v>
      </c>
      <c r="M11" s="87">
        <f t="shared" si="3"/>
        <v>1</v>
      </c>
    </row>
    <row r="12" spans="1:13" ht="18" customHeight="1">
      <c r="A12" s="80"/>
      <c r="B12" s="84"/>
      <c r="C12" s="50" t="s">
        <v>410</v>
      </c>
      <c r="D12" s="52">
        <v>136.4884</v>
      </c>
      <c r="E12" s="53">
        <f t="shared" si="0"/>
        <v>3</v>
      </c>
      <c r="F12" s="54">
        <v>10.562222254624162</v>
      </c>
      <c r="G12" s="53">
        <f t="shared" si="1"/>
        <v>3</v>
      </c>
      <c r="I12" s="50" t="s">
        <v>410</v>
      </c>
      <c r="J12" s="52">
        <v>11.7</v>
      </c>
      <c r="K12" s="53">
        <f t="shared" si="2"/>
        <v>5</v>
      </c>
      <c r="L12" s="54">
        <v>55.9</v>
      </c>
      <c r="M12" s="53">
        <f t="shared" si="3"/>
        <v>2</v>
      </c>
    </row>
    <row r="13" spans="1:13" ht="18" customHeight="1">
      <c r="A13" s="80"/>
      <c r="B13" s="84"/>
      <c r="C13" s="50" t="s">
        <v>411</v>
      </c>
      <c r="D13" s="52">
        <v>83.8001</v>
      </c>
      <c r="E13" s="53">
        <f t="shared" si="0"/>
        <v>8</v>
      </c>
      <c r="F13" s="54">
        <v>8.61984266991921</v>
      </c>
      <c r="G13" s="53">
        <f t="shared" si="1"/>
        <v>7</v>
      </c>
      <c r="I13" s="50" t="s">
        <v>411</v>
      </c>
      <c r="J13" s="52">
        <v>8.4</v>
      </c>
      <c r="K13" s="53">
        <f t="shared" si="2"/>
        <v>10</v>
      </c>
      <c r="L13" s="54">
        <v>32.5</v>
      </c>
      <c r="M13" s="53">
        <f t="shared" si="3"/>
        <v>5</v>
      </c>
    </row>
    <row r="14" spans="1:13" ht="18" customHeight="1">
      <c r="A14" s="80"/>
      <c r="B14" s="84"/>
      <c r="C14" s="50" t="s">
        <v>412</v>
      </c>
      <c r="D14" s="52">
        <v>94.675</v>
      </c>
      <c r="E14" s="53">
        <f t="shared" si="0"/>
        <v>4</v>
      </c>
      <c r="F14" s="54">
        <v>0.6958034817827544</v>
      </c>
      <c r="G14" s="53">
        <f t="shared" si="1"/>
        <v>16</v>
      </c>
      <c r="I14" s="50" t="s">
        <v>412</v>
      </c>
      <c r="J14" s="52">
        <v>15.3</v>
      </c>
      <c r="K14" s="53">
        <f t="shared" si="2"/>
        <v>2</v>
      </c>
      <c r="L14" s="54">
        <v>38.7</v>
      </c>
      <c r="M14" s="53">
        <f t="shared" si="3"/>
        <v>4</v>
      </c>
    </row>
    <row r="15" spans="1:13" ht="18" customHeight="1">
      <c r="A15" s="80"/>
      <c r="B15" s="84"/>
      <c r="C15" s="50" t="s">
        <v>413</v>
      </c>
      <c r="D15" s="52">
        <v>173.1275</v>
      </c>
      <c r="E15" s="53">
        <f t="shared" si="0"/>
        <v>2</v>
      </c>
      <c r="F15" s="54">
        <v>7.347584132938569</v>
      </c>
      <c r="G15" s="53">
        <f t="shared" si="1"/>
        <v>11</v>
      </c>
      <c r="I15" s="50" t="s">
        <v>413</v>
      </c>
      <c r="J15" s="52">
        <v>10.4</v>
      </c>
      <c r="K15" s="53">
        <f t="shared" si="2"/>
        <v>7</v>
      </c>
      <c r="L15" s="54">
        <v>22.9</v>
      </c>
      <c r="M15" s="53">
        <f t="shared" si="3"/>
        <v>10</v>
      </c>
    </row>
    <row r="16" spans="1:13" ht="18" customHeight="1">
      <c r="A16" s="80"/>
      <c r="B16" s="84"/>
      <c r="C16" s="50" t="s">
        <v>414</v>
      </c>
      <c r="D16" s="52">
        <v>88.7842</v>
      </c>
      <c r="E16" s="53">
        <f t="shared" si="0"/>
        <v>7</v>
      </c>
      <c r="F16" s="54">
        <v>5.35757938231434</v>
      </c>
      <c r="G16" s="53">
        <f t="shared" si="1"/>
        <v>14</v>
      </c>
      <c r="I16" s="50" t="s">
        <v>414</v>
      </c>
      <c r="J16" s="52">
        <v>11.2</v>
      </c>
      <c r="K16" s="53">
        <f t="shared" si="2"/>
        <v>6</v>
      </c>
      <c r="L16" s="54">
        <v>27.2</v>
      </c>
      <c r="M16" s="53">
        <f t="shared" si="3"/>
        <v>9</v>
      </c>
    </row>
    <row r="17" spans="1:13" ht="18" customHeight="1">
      <c r="A17" s="80"/>
      <c r="B17" s="84"/>
      <c r="C17" s="50" t="s">
        <v>415</v>
      </c>
      <c r="D17" s="52">
        <v>56.0559</v>
      </c>
      <c r="E17" s="53">
        <f t="shared" si="0"/>
        <v>13</v>
      </c>
      <c r="F17" s="54">
        <v>7.186371841155235</v>
      </c>
      <c r="G17" s="53">
        <f t="shared" si="1"/>
        <v>12</v>
      </c>
      <c r="I17" s="50" t="s">
        <v>415</v>
      </c>
      <c r="J17" s="52">
        <v>14</v>
      </c>
      <c r="K17" s="53">
        <f t="shared" si="2"/>
        <v>3</v>
      </c>
      <c r="L17" s="54">
        <v>53.3</v>
      </c>
      <c r="M17" s="53">
        <f t="shared" si="3"/>
        <v>3</v>
      </c>
    </row>
    <row r="18" spans="1:13" ht="18" customHeight="1">
      <c r="A18" s="80"/>
      <c r="B18" s="84"/>
      <c r="C18" s="50" t="s">
        <v>423</v>
      </c>
      <c r="D18" s="52">
        <v>47.8561</v>
      </c>
      <c r="E18" s="53">
        <f t="shared" si="0"/>
        <v>15</v>
      </c>
      <c r="F18" s="54">
        <v>19.32314873224406</v>
      </c>
      <c r="G18" s="53">
        <f t="shared" si="1"/>
        <v>2</v>
      </c>
      <c r="I18" s="50" t="s">
        <v>423</v>
      </c>
      <c r="J18" s="52">
        <v>17.5</v>
      </c>
      <c r="K18" s="53">
        <f t="shared" si="2"/>
        <v>1</v>
      </c>
      <c r="L18" s="54">
        <v>30.6</v>
      </c>
      <c r="M18" s="53">
        <f t="shared" si="3"/>
        <v>7</v>
      </c>
    </row>
    <row r="19" spans="1:13" ht="18" customHeight="1">
      <c r="A19" s="80"/>
      <c r="B19" s="84"/>
      <c r="C19" s="50" t="s">
        <v>417</v>
      </c>
      <c r="D19" s="52">
        <v>89.0005</v>
      </c>
      <c r="E19" s="53">
        <f t="shared" si="0"/>
        <v>5</v>
      </c>
      <c r="F19" s="54">
        <v>10.309956843021137</v>
      </c>
      <c r="G19" s="53">
        <f t="shared" si="1"/>
        <v>4</v>
      </c>
      <c r="I19" s="50" t="s">
        <v>417</v>
      </c>
      <c r="J19" s="52">
        <v>7.9</v>
      </c>
      <c r="K19" s="53">
        <f t="shared" si="2"/>
        <v>11</v>
      </c>
      <c r="L19" s="54">
        <v>15</v>
      </c>
      <c r="M19" s="53">
        <f t="shared" si="3"/>
        <v>12</v>
      </c>
    </row>
    <row r="20" spans="1:13" ht="18" customHeight="1">
      <c r="A20" s="80"/>
      <c r="B20" s="84"/>
      <c r="C20" s="60" t="s">
        <v>418</v>
      </c>
      <c r="D20" s="61">
        <v>38.4576</v>
      </c>
      <c r="E20" s="62">
        <f t="shared" si="0"/>
        <v>16</v>
      </c>
      <c r="F20" s="63">
        <v>6.869117454989065</v>
      </c>
      <c r="G20" s="62">
        <f t="shared" si="1"/>
        <v>13</v>
      </c>
      <c r="I20" s="60" t="s">
        <v>418</v>
      </c>
      <c r="J20" s="61">
        <v>1.3</v>
      </c>
      <c r="K20" s="62">
        <f t="shared" si="2"/>
        <v>12</v>
      </c>
      <c r="L20" s="63">
        <v>-15.1</v>
      </c>
      <c r="M20" s="62">
        <f t="shared" si="3"/>
        <v>16</v>
      </c>
    </row>
    <row r="21" spans="1:13" ht="30" customHeight="1">
      <c r="A21" s="80"/>
      <c r="B21" s="75"/>
      <c r="C21" s="88"/>
      <c r="D21" s="89"/>
      <c r="E21" s="90"/>
      <c r="F21" s="91"/>
      <c r="G21" s="90"/>
      <c r="I21" s="88"/>
      <c r="J21" s="89"/>
      <c r="K21" s="90"/>
      <c r="L21" s="91"/>
      <c r="M21" s="90"/>
    </row>
    <row r="22" spans="2:13" s="79" customFormat="1" ht="14.25" customHeight="1">
      <c r="B22" s="92"/>
      <c r="C22" s="93"/>
      <c r="F22" s="94"/>
      <c r="G22" s="95"/>
      <c r="H22" s="96"/>
      <c r="M22" s="9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O20" sqref="O20"/>
    </sheetView>
  </sheetViews>
  <sheetFormatPr defaultColWidth="9.00390625" defaultRowHeight="14.25"/>
  <cols>
    <col min="1" max="1" width="15.375" style="34" customWidth="1"/>
    <col min="2" max="5" width="9.00390625" style="34" customWidth="1"/>
    <col min="6" max="6" width="4.375" style="34" customWidth="1"/>
    <col min="7" max="7" width="16.00390625" style="35" customWidth="1"/>
    <col min="8" max="8" width="8.625" style="34" customWidth="1"/>
    <col min="9" max="9" width="7.625" style="34" customWidth="1"/>
    <col min="10" max="10" width="8.625" style="36" customWidth="1"/>
    <col min="11" max="11" width="7.625" style="34" customWidth="1"/>
    <col min="12" max="16384" width="9.00390625" style="34" customWidth="1"/>
  </cols>
  <sheetData>
    <row r="1" spans="1:11" s="33" customFormat="1" ht="30" customHeight="1">
      <c r="A1" s="540" t="s">
        <v>440</v>
      </c>
      <c r="B1" s="540"/>
      <c r="C1" s="540"/>
      <c r="D1" s="540"/>
      <c r="E1" s="540"/>
      <c r="G1" s="540"/>
      <c r="H1" s="540"/>
      <c r="I1" s="540"/>
      <c r="J1" s="540"/>
      <c r="K1" s="540"/>
    </row>
    <row r="2" spans="1:11" ht="15" customHeight="1">
      <c r="A2" s="38"/>
      <c r="B2" s="39"/>
      <c r="C2" s="40"/>
      <c r="D2" s="561" t="s">
        <v>437</v>
      </c>
      <c r="E2" s="561"/>
      <c r="G2" s="38"/>
      <c r="H2" s="39"/>
      <c r="I2" s="40"/>
      <c r="J2" s="565"/>
      <c r="K2" s="565"/>
    </row>
    <row r="3" spans="1:11" ht="39.75" customHeight="1">
      <c r="A3" s="41" t="s">
        <v>352</v>
      </c>
      <c r="B3" s="42" t="s">
        <v>441</v>
      </c>
      <c r="C3" s="42" t="s">
        <v>400</v>
      </c>
      <c r="D3" s="42" t="s">
        <v>442</v>
      </c>
      <c r="E3" s="43" t="s">
        <v>400</v>
      </c>
      <c r="G3" s="44"/>
      <c r="H3" s="45"/>
      <c r="I3" s="45"/>
      <c r="J3" s="45"/>
      <c r="K3" s="45"/>
    </row>
    <row r="4" spans="1:11" ht="18" customHeight="1">
      <c r="A4" s="46" t="s">
        <v>402</v>
      </c>
      <c r="B4" s="47">
        <v>20.9</v>
      </c>
      <c r="C4" s="48"/>
      <c r="D4" s="49">
        <v>-14.5</v>
      </c>
      <c r="E4" s="48"/>
      <c r="G4" s="50"/>
      <c r="H4" s="51"/>
      <c r="I4" s="70"/>
      <c r="J4" s="51"/>
      <c r="K4" s="71"/>
    </row>
    <row r="5" spans="1:11" ht="18" customHeight="1">
      <c r="A5" s="50" t="s">
        <v>403</v>
      </c>
      <c r="B5" s="52">
        <v>8.5</v>
      </c>
      <c r="C5" s="53">
        <f aca="true" t="shared" si="0" ref="C5:C20">RANK(B5,B$5:B$20)</f>
        <v>13</v>
      </c>
      <c r="D5" s="54">
        <v>2.2</v>
      </c>
      <c r="E5" s="53">
        <f aca="true" t="shared" si="1" ref="E5:E20">RANK(D5,D$5:D$20)</f>
        <v>1</v>
      </c>
      <c r="G5" s="50"/>
      <c r="H5" s="51"/>
      <c r="I5" s="72"/>
      <c r="J5" s="51"/>
      <c r="K5" s="73"/>
    </row>
    <row r="6" spans="1:11" ht="18" customHeight="1">
      <c r="A6" s="50" t="s">
        <v>404</v>
      </c>
      <c r="B6" s="52">
        <v>-3</v>
      </c>
      <c r="C6" s="53">
        <f t="shared" si="0"/>
        <v>15</v>
      </c>
      <c r="D6" s="54">
        <v>-6.2</v>
      </c>
      <c r="E6" s="53">
        <f t="shared" si="1"/>
        <v>4</v>
      </c>
      <c r="G6" s="55"/>
      <c r="H6" s="51"/>
      <c r="I6" s="72"/>
      <c r="J6" s="51"/>
      <c r="K6" s="73"/>
    </row>
    <row r="7" spans="1:11" ht="18" customHeight="1">
      <c r="A7" s="50" t="s">
        <v>405</v>
      </c>
      <c r="B7" s="52">
        <v>33.2</v>
      </c>
      <c r="C7" s="53">
        <f t="shared" si="0"/>
        <v>5</v>
      </c>
      <c r="D7" s="54">
        <v>0.1</v>
      </c>
      <c r="E7" s="53">
        <f t="shared" si="1"/>
        <v>2</v>
      </c>
      <c r="G7" s="50"/>
      <c r="H7" s="51"/>
      <c r="I7" s="73"/>
      <c r="J7" s="51"/>
      <c r="K7" s="73"/>
    </row>
    <row r="8" spans="1:11" ht="18" customHeight="1">
      <c r="A8" s="50" t="s">
        <v>406</v>
      </c>
      <c r="B8" s="52">
        <v>30.3</v>
      </c>
      <c r="C8" s="53">
        <f t="shared" si="0"/>
        <v>7</v>
      </c>
      <c r="D8" s="54">
        <v>-23.6</v>
      </c>
      <c r="E8" s="53">
        <f t="shared" si="1"/>
        <v>13</v>
      </c>
      <c r="G8" s="50"/>
      <c r="H8" s="51"/>
      <c r="I8" s="73"/>
      <c r="J8" s="51"/>
      <c r="K8" s="73"/>
    </row>
    <row r="9" spans="1:11" ht="18" customHeight="1">
      <c r="A9" s="50" t="s">
        <v>407</v>
      </c>
      <c r="B9" s="52">
        <v>2.3</v>
      </c>
      <c r="C9" s="53">
        <f t="shared" si="0"/>
        <v>14</v>
      </c>
      <c r="D9" s="54">
        <v>-14.9</v>
      </c>
      <c r="E9" s="53">
        <f t="shared" si="1"/>
        <v>8</v>
      </c>
      <c r="G9" s="55"/>
      <c r="H9" s="51"/>
      <c r="I9" s="73"/>
      <c r="J9" s="51"/>
      <c r="K9" s="73"/>
    </row>
    <row r="10" spans="1:11" ht="18" customHeight="1">
      <c r="A10" s="50" t="s">
        <v>408</v>
      </c>
      <c r="B10" s="52">
        <v>9.5</v>
      </c>
      <c r="C10" s="53">
        <f t="shared" si="0"/>
        <v>12</v>
      </c>
      <c r="D10" s="54">
        <v>-38.2</v>
      </c>
      <c r="E10" s="53">
        <f t="shared" si="1"/>
        <v>16</v>
      </c>
      <c r="G10" s="50"/>
      <c r="H10" s="51"/>
      <c r="I10" s="73"/>
      <c r="J10" s="51"/>
      <c r="K10" s="73"/>
    </row>
    <row r="11" spans="1:11" s="33" customFormat="1" ht="18" customHeight="1">
      <c r="A11" s="56" t="s">
        <v>422</v>
      </c>
      <c r="B11" s="57">
        <v>61.5</v>
      </c>
      <c r="C11" s="53">
        <f t="shared" si="0"/>
        <v>2</v>
      </c>
      <c r="D11" s="58">
        <v>-10</v>
      </c>
      <c r="E11" s="53">
        <f t="shared" si="1"/>
        <v>7</v>
      </c>
      <c r="G11" s="56"/>
      <c r="H11" s="59"/>
      <c r="I11" s="74"/>
      <c r="J11" s="59"/>
      <c r="K11" s="74"/>
    </row>
    <row r="12" spans="1:11" ht="18" customHeight="1">
      <c r="A12" s="50" t="s">
        <v>410</v>
      </c>
      <c r="B12" s="52">
        <v>59.6</v>
      </c>
      <c r="C12" s="53">
        <f t="shared" si="0"/>
        <v>4</v>
      </c>
      <c r="D12" s="54">
        <v>-19.3</v>
      </c>
      <c r="E12" s="53">
        <f t="shared" si="1"/>
        <v>10</v>
      </c>
      <c r="G12" s="50"/>
      <c r="H12" s="51"/>
      <c r="I12" s="73"/>
      <c r="J12" s="51"/>
      <c r="K12" s="73"/>
    </row>
    <row r="13" spans="1:11" ht="18" customHeight="1">
      <c r="A13" s="50" t="s">
        <v>411</v>
      </c>
      <c r="B13" s="52">
        <v>61.5</v>
      </c>
      <c r="C13" s="53">
        <f t="shared" si="0"/>
        <v>2</v>
      </c>
      <c r="D13" s="54">
        <v>-23</v>
      </c>
      <c r="E13" s="53">
        <f t="shared" si="1"/>
        <v>12</v>
      </c>
      <c r="G13" s="50"/>
      <c r="H13" s="51"/>
      <c r="I13" s="73"/>
      <c r="J13" s="51"/>
      <c r="K13" s="73"/>
    </row>
    <row r="14" spans="1:11" ht="18" customHeight="1">
      <c r="A14" s="50" t="s">
        <v>412</v>
      </c>
      <c r="B14" s="52">
        <v>15.8</v>
      </c>
      <c r="C14" s="53">
        <f t="shared" si="0"/>
        <v>9</v>
      </c>
      <c r="D14" s="54">
        <v>-16.7</v>
      </c>
      <c r="E14" s="53">
        <f t="shared" si="1"/>
        <v>9</v>
      </c>
      <c r="G14" s="50"/>
      <c r="H14" s="51"/>
      <c r="I14" s="73"/>
      <c r="J14" s="51"/>
      <c r="K14" s="73"/>
    </row>
    <row r="15" spans="1:11" ht="18" customHeight="1">
      <c r="A15" s="50" t="s">
        <v>413</v>
      </c>
      <c r="B15" s="52">
        <v>11.7</v>
      </c>
      <c r="C15" s="53">
        <f t="shared" si="0"/>
        <v>10</v>
      </c>
      <c r="D15" s="54">
        <v>-9.5</v>
      </c>
      <c r="E15" s="53">
        <f t="shared" si="1"/>
        <v>6</v>
      </c>
      <c r="G15" s="50"/>
      <c r="H15" s="51"/>
      <c r="I15" s="73"/>
      <c r="J15" s="51"/>
      <c r="K15" s="73"/>
    </row>
    <row r="16" spans="1:11" ht="18" customHeight="1">
      <c r="A16" s="50" t="s">
        <v>414</v>
      </c>
      <c r="B16" s="52">
        <v>11.4</v>
      </c>
      <c r="C16" s="53">
        <f t="shared" si="0"/>
        <v>11</v>
      </c>
      <c r="D16" s="54">
        <v>-35.2</v>
      </c>
      <c r="E16" s="53">
        <f t="shared" si="1"/>
        <v>14</v>
      </c>
      <c r="G16" s="50"/>
      <c r="H16" s="51"/>
      <c r="I16" s="73"/>
      <c r="J16" s="51"/>
      <c r="K16" s="73"/>
    </row>
    <row r="17" spans="1:11" ht="18" customHeight="1">
      <c r="A17" s="50" t="s">
        <v>415</v>
      </c>
      <c r="B17" s="52">
        <v>82.2</v>
      </c>
      <c r="C17" s="53">
        <f t="shared" si="0"/>
        <v>1</v>
      </c>
      <c r="D17" s="54">
        <v>-35.5</v>
      </c>
      <c r="E17" s="53">
        <f t="shared" si="1"/>
        <v>15</v>
      </c>
      <c r="G17" s="50"/>
      <c r="H17" s="51"/>
      <c r="I17" s="73"/>
      <c r="J17" s="51"/>
      <c r="K17" s="73"/>
    </row>
    <row r="18" spans="1:11" ht="18" customHeight="1">
      <c r="A18" s="50" t="s">
        <v>423</v>
      </c>
      <c r="B18" s="52">
        <v>18.4</v>
      </c>
      <c r="C18" s="53">
        <f t="shared" si="0"/>
        <v>8</v>
      </c>
      <c r="D18" s="54">
        <v>-6.7</v>
      </c>
      <c r="E18" s="53">
        <f t="shared" si="1"/>
        <v>5</v>
      </c>
      <c r="G18" s="50"/>
      <c r="H18" s="51"/>
      <c r="I18" s="73"/>
      <c r="J18" s="51"/>
      <c r="K18" s="73"/>
    </row>
    <row r="19" spans="1:11" ht="18" customHeight="1">
      <c r="A19" s="50" t="s">
        <v>417</v>
      </c>
      <c r="B19" s="52">
        <v>32.7</v>
      </c>
      <c r="C19" s="53">
        <f t="shared" si="0"/>
        <v>6</v>
      </c>
      <c r="D19" s="54">
        <v>-22.6</v>
      </c>
      <c r="E19" s="53">
        <f t="shared" si="1"/>
        <v>11</v>
      </c>
      <c r="G19" s="50"/>
      <c r="H19" s="51"/>
      <c r="I19" s="73"/>
      <c r="J19" s="51"/>
      <c r="K19" s="73"/>
    </row>
    <row r="20" spans="1:11" ht="18" customHeight="1">
      <c r="A20" s="60" t="s">
        <v>418</v>
      </c>
      <c r="B20" s="61">
        <v>-23.8</v>
      </c>
      <c r="C20" s="62">
        <f t="shared" si="0"/>
        <v>16</v>
      </c>
      <c r="D20" s="63">
        <v>-4.8</v>
      </c>
      <c r="E20" s="62">
        <f t="shared" si="1"/>
        <v>3</v>
      </c>
      <c r="G20" s="50"/>
      <c r="H20" s="51"/>
      <c r="I20" s="73"/>
      <c r="J20" s="51"/>
      <c r="K20" s="73"/>
    </row>
    <row r="21" spans="1:11" ht="30" customHeight="1">
      <c r="A21" s="46"/>
      <c r="B21" s="47"/>
      <c r="C21" s="48"/>
      <c r="D21" s="49"/>
      <c r="E21" s="48"/>
      <c r="G21" s="64"/>
      <c r="H21" s="65"/>
      <c r="I21" s="75"/>
      <c r="J21" s="76"/>
      <c r="K21" s="75"/>
    </row>
    <row r="22" spans="5:11" s="33" customFormat="1" ht="30" customHeight="1">
      <c r="E22" s="66"/>
      <c r="G22" s="67"/>
      <c r="H22" s="68"/>
      <c r="I22" s="77"/>
      <c r="J22" s="77"/>
      <c r="K22" s="78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2023-08-04T08:28:44Z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D197268CA7DA48B3BECDDB7A97AF9A9A</vt:lpwstr>
  </property>
  <property fmtid="{D5CDD505-2E9C-101B-9397-08002B2CF9AE}" pid="5" name="commondata">
    <vt:lpwstr>eyJoZGlkIjoiMjBmNjViNzFkOTQ4NDcwNTRhMmNlZDVlM2ZhNzljNzYifQ==</vt:lpwstr>
  </property>
</Properties>
</file>